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010" activeTab="1"/>
  </bookViews>
  <sheets>
    <sheet name="F7 Coya" sheetId="1" r:id="rId1"/>
    <sheet name="COYAOF3" sheetId="2" r:id="rId2"/>
    <sheet name="TchrCOYA" sheetId="3" r:id="rId3"/>
    <sheet name="TchrCOYA old" sheetId="4" r:id="rId4"/>
    <sheet name="NTTP OKS" sheetId="5" r:id="rId5"/>
    <sheet name="TeacherJC" sheetId="6" r:id="rId6"/>
    <sheet name="FORM3_JC" sheetId="7" r:id="rId7"/>
    <sheet name="F7" sheetId="8" r:id="rId8"/>
    <sheet name="Sheet1" sheetId="9" r:id="rId9"/>
  </sheets>
  <definedNames>
    <definedName name="OLE_LINK1" localSheetId="2">'TchrCOYA'!#REF!</definedName>
    <definedName name="OLE_LINK1" localSheetId="3">'TchrCOYA old'!#REF!</definedName>
    <definedName name="_xlnm.Print_Area" localSheetId="1">'COYAOF3'!$A$1:$R$35</definedName>
    <definedName name="_xlnm.Print_Area" localSheetId="7">'F7'!$A$1:$L$26</definedName>
    <definedName name="_xlnm.Print_Area" localSheetId="0">'F7 Coya'!$A$1:$L$29</definedName>
    <definedName name="_xlnm.Print_Area" localSheetId="6">'FORM3_JC'!$A$1:$Z$35</definedName>
    <definedName name="_xlnm.Print_Area" localSheetId="2">'TchrCOYA'!$A$1:$AD$51</definedName>
    <definedName name="_xlnm.Print_Area" localSheetId="3">'TchrCOYA old'!$A$1:$AD$51</definedName>
  </definedNames>
  <calcPr fullCalcOnLoad="1"/>
</workbook>
</file>

<file path=xl/comments1.xml><?xml version="1.0" encoding="utf-8"?>
<comments xmlns="http://schemas.openxmlformats.org/spreadsheetml/2006/main">
  <authors>
    <author>CES_Office</author>
  </authors>
  <commentList>
    <comment ref="D21" authorId="0">
      <text>
        <r>
          <rPr>
            <sz val="9"/>
            <rFont val="Tahoma"/>
            <family val="2"/>
          </rPr>
          <t xml:space="preserve">Basic salary as of Januaary 2014
34,231.00
</t>
        </r>
      </text>
    </comment>
  </commentList>
</comments>
</file>

<file path=xl/comments2.xml><?xml version="1.0" encoding="utf-8"?>
<comments xmlns="http://schemas.openxmlformats.org/spreadsheetml/2006/main">
  <authors>
    <author>CES</author>
    <author>ismail - [2010]</author>
  </authors>
  <commentList>
    <comment ref="B16" authorId="0">
      <text>
        <r>
          <rPr>
            <sz val="11"/>
            <rFont val="Tahoma"/>
            <family val="2"/>
          </rPr>
          <t xml:space="preserve">CP# </t>
        </r>
        <r>
          <rPr>
            <sz val="14"/>
            <rFont val="Tahoma"/>
            <family val="2"/>
          </rPr>
          <t>092-9326-4126</t>
        </r>
      </text>
    </comment>
    <comment ref="B17" authorId="0">
      <text>
        <r>
          <rPr>
            <sz val="12"/>
            <rFont val="Tahoma"/>
            <family val="2"/>
          </rPr>
          <t>CP#</t>
        </r>
        <r>
          <rPr>
            <b/>
            <sz val="12"/>
            <rFont val="Tahoma"/>
            <family val="2"/>
          </rPr>
          <t>099-9702-9623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sz val="11"/>
            <rFont val="Tahoma"/>
            <family val="2"/>
          </rPr>
          <t>CP#</t>
        </r>
        <r>
          <rPr>
            <sz val="14"/>
            <rFont val="Tahoma"/>
            <family val="2"/>
          </rPr>
          <t>091-9236-8711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CP#</t>
        </r>
        <r>
          <rPr>
            <b/>
            <sz val="14"/>
            <rFont val="Tahoma"/>
            <family val="2"/>
          </rPr>
          <t>092-9304-7164</t>
        </r>
      </text>
    </comment>
    <comment ref="B20" authorId="0">
      <text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CP#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090-9796-4828</t>
        </r>
        <r>
          <rPr>
            <sz val="8"/>
            <rFont val="Tahoma"/>
            <family val="2"/>
          </rPr>
          <t xml:space="preserve">
</t>
        </r>
      </text>
    </comment>
    <comment ref="B33" authorId="1">
      <text>
        <r>
          <rPr>
            <sz val="9"/>
            <rFont val="Tahoma"/>
            <family val="2"/>
          </rPr>
          <t xml:space="preserve">End of the March Report
Submitted March 31, 2013
</t>
        </r>
      </text>
    </comment>
  </commentList>
</comments>
</file>

<file path=xl/comments6.xml><?xml version="1.0" encoding="utf-8"?>
<comments xmlns="http://schemas.openxmlformats.org/spreadsheetml/2006/main">
  <authors>
    <author>Rodriguez</author>
  </authors>
  <commentList>
    <comment ref="I18" authorId="0">
      <text>
        <r>
          <rPr>
            <sz val="9"/>
            <rFont val="Tahoma"/>
            <family val="2"/>
          </rPr>
          <t>Property Custodian
Guidance Coordinator
Incharge of EMIS
English Coord
Filipino Coord</t>
        </r>
      </text>
    </comment>
    <comment ref="I21" authorId="0">
      <text>
        <r>
          <rPr>
            <b/>
            <sz val="9"/>
            <rFont val="Tahoma"/>
            <family val="2"/>
          </rPr>
          <t>BSP Coord
Sports Coord
Math Coord</t>
        </r>
        <r>
          <rPr>
            <sz val="9"/>
            <rFont val="Tahoma"/>
            <family val="2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 xml:space="preserve">NFE Coord
ALS Coord
Libraririan
Canteen Incharge
</t>
        </r>
      </text>
    </comment>
    <comment ref="A37" authorId="0">
      <text>
        <r>
          <rPr>
            <b/>
            <sz val="9"/>
            <rFont val="Tahoma"/>
            <family val="2"/>
          </rPr>
          <t xml:space="preserve">Mother School-COYAYAO ES
</t>
        </r>
      </text>
    </comment>
  </commentList>
</comments>
</file>

<file path=xl/comments7.xml><?xml version="1.0" encoding="utf-8"?>
<comments xmlns="http://schemas.openxmlformats.org/spreadsheetml/2006/main">
  <authors>
    <author>Edkuyjasma</author>
  </authors>
  <commentList>
    <comment ref="AB27" authorId="0">
      <text>
        <r>
          <rPr>
            <sz val="8"/>
            <rFont val="Tahoma"/>
            <family val="2"/>
          </rPr>
          <t xml:space="preserve">1 Girl Transferred-out
</t>
        </r>
      </text>
    </comment>
  </commentList>
</comments>
</file>

<file path=xl/sharedStrings.xml><?xml version="1.0" encoding="utf-8"?>
<sst xmlns="http://schemas.openxmlformats.org/spreadsheetml/2006/main" count="865" uniqueCount="390">
  <si>
    <t>TIGAON</t>
  </si>
  <si>
    <t>Grade Level</t>
  </si>
  <si>
    <t>Kinder</t>
  </si>
  <si>
    <t>Male</t>
  </si>
  <si>
    <t>Female</t>
  </si>
  <si>
    <t>Grade I</t>
  </si>
  <si>
    <t>M</t>
  </si>
  <si>
    <t>Tigaon</t>
  </si>
  <si>
    <t>F</t>
  </si>
  <si>
    <t xml:space="preserve">  </t>
  </si>
  <si>
    <t>TOTAL</t>
  </si>
  <si>
    <t>Date Accomplished:</t>
  </si>
  <si>
    <t>Grade VI</t>
  </si>
  <si>
    <t>0</t>
  </si>
  <si>
    <r>
      <t xml:space="preserve"># of Vacant/Retired: </t>
    </r>
    <r>
      <rPr>
        <i/>
        <sz val="8"/>
        <color indexed="8"/>
        <rFont val="Calibri"/>
        <family val="2"/>
      </rPr>
      <t>(Teacher/s only)</t>
    </r>
  </si>
  <si>
    <t>Grade V</t>
  </si>
  <si>
    <t>4</t>
  </si>
  <si>
    <t># of Teachers in Plantilla (including vacant)</t>
  </si>
  <si>
    <t>Grade IV</t>
  </si>
  <si>
    <t>Grade III</t>
  </si>
  <si>
    <t>Position &amp; Designation</t>
  </si>
  <si>
    <t>SPED</t>
  </si>
  <si>
    <t>Grade II</t>
  </si>
  <si>
    <t>ESP-1</t>
  </si>
  <si>
    <t>1</t>
  </si>
  <si>
    <t>Preschool</t>
  </si>
  <si>
    <t>Name of School Head:</t>
  </si>
  <si>
    <t>T</t>
  </si>
  <si>
    <t>EDDIE C. RODRIGUEZ</t>
  </si>
  <si>
    <t>Classes</t>
  </si>
  <si>
    <t>Total</t>
  </si>
  <si>
    <r>
      <t xml:space="preserve">SUMMARY:                                       </t>
    </r>
    <r>
      <rPr>
        <sz val="8"/>
        <rFont val="Calibri"/>
        <family val="2"/>
      </rPr>
      <t xml:space="preserve">   </t>
    </r>
    <r>
      <rPr>
        <i/>
        <sz val="8"/>
        <rFont val="Calibri"/>
        <family val="2"/>
      </rPr>
      <t>(from monthly enrolment column)</t>
    </r>
  </si>
  <si>
    <t>Canteen Incharged</t>
  </si>
  <si>
    <t>* Please identify TIC/Dept Head/Property Custodian/NFE Coordinator/Guidance Councilor/Librarian/Canteen Tchr/Tchr Clerk/In-charge of EMIS/Sports Coord/SPED Teacher</t>
  </si>
  <si>
    <t>TOTAL:</t>
  </si>
  <si>
    <t xml:space="preserve"> -do-</t>
  </si>
  <si>
    <t>ALS,Librarian, Canteen-Incharged</t>
  </si>
  <si>
    <t>T - 1</t>
  </si>
  <si>
    <t>BUENAOBRA, Melinda C.</t>
  </si>
  <si>
    <t>BSP Coord.MSEP,Math Coord.</t>
  </si>
  <si>
    <t>DOROSAN, Ryan P.</t>
  </si>
  <si>
    <t>Prop Cutodian, Eng/Fil Coord.</t>
  </si>
  <si>
    <t>CLERIGO, Edgar B.</t>
  </si>
  <si>
    <t>Teacher Clerk,Nutrition Coord</t>
  </si>
  <si>
    <t>Pre-school Teacher</t>
  </si>
  <si>
    <t>KVT</t>
  </si>
  <si>
    <t>BEJO, Danessa P.</t>
  </si>
  <si>
    <t>Enroment</t>
  </si>
  <si>
    <t>Attendance</t>
  </si>
  <si>
    <t>Prep &amp; Sec</t>
  </si>
  <si>
    <t>to date</t>
  </si>
  <si>
    <t>Nursery/Kinder</t>
  </si>
  <si>
    <t>(Family Name First)</t>
  </si>
  <si>
    <t>Decreased</t>
  </si>
  <si>
    <t>Remarks</t>
  </si>
  <si>
    <t>Percentage of</t>
  </si>
  <si>
    <t>Average Daily</t>
  </si>
  <si>
    <t>Monthly Enrolment</t>
  </si>
  <si>
    <t>Annual Enrolment</t>
  </si>
  <si>
    <t>Grade/Year</t>
  </si>
  <si>
    <t>Designation</t>
  </si>
  <si>
    <t>Sex</t>
  </si>
  <si>
    <t>Position Title</t>
  </si>
  <si>
    <t>Name of Teachers</t>
  </si>
  <si>
    <t>(Please submit this Form in 5 copies for the month of July and only 3 copies for the month of June, December &amp; March directly to the Planning Unit)</t>
  </si>
  <si>
    <t>173542</t>
  </si>
  <si>
    <r>
      <rPr>
        <i/>
        <sz val="11"/>
        <color indexed="8"/>
        <rFont val="Calibri"/>
        <family val="2"/>
      </rPr>
      <t xml:space="preserve">School ID: </t>
    </r>
    <r>
      <rPr>
        <i/>
        <sz val="8"/>
        <color indexed="8"/>
        <rFont val="Calibri"/>
        <family val="2"/>
      </rPr>
      <t>(6 digit numbers)</t>
    </r>
  </si>
  <si>
    <t>JUANITA CLERIGO ELEMENTARY</t>
  </si>
  <si>
    <t>Name of School:</t>
  </si>
  <si>
    <r>
      <rPr>
        <i/>
        <sz val="11"/>
        <color indexed="8"/>
        <rFont val="Calibri"/>
        <family val="2"/>
      </rPr>
      <t>School Year</t>
    </r>
    <r>
      <rPr>
        <sz val="11"/>
        <color theme="1"/>
        <rFont val="Calibri"/>
        <family val="2"/>
      </rPr>
      <t>:</t>
    </r>
  </si>
  <si>
    <t>District:</t>
  </si>
  <si>
    <t>For the Month of:</t>
  </si>
  <si>
    <t>Municipality:</t>
  </si>
  <si>
    <t>(Public and Private Elementary Schools)</t>
  </si>
  <si>
    <t>PRINCIPAL REPORT ON ENROLMENT AND ATTENDANCE</t>
  </si>
  <si>
    <t>DIVISION OF CAMARINES SUR</t>
  </si>
  <si>
    <t>Region V</t>
  </si>
  <si>
    <t>Department of Education</t>
  </si>
  <si>
    <t>Name of Report:</t>
  </si>
  <si>
    <t>List of Teachers and School Personnel</t>
  </si>
  <si>
    <t>As of (month):</t>
  </si>
  <si>
    <t>Municipallity:</t>
  </si>
  <si>
    <t>JUANITA CLERIGO ELEMENTARY SCHOOL</t>
  </si>
  <si>
    <t>Land/Mobile Phone:</t>
  </si>
  <si>
    <t>09084371995</t>
  </si>
  <si>
    <t>Congressiuonal District:</t>
  </si>
  <si>
    <t>FOURTH CONGRESSIONAL DISTRICT</t>
  </si>
  <si>
    <t>Attachment to FORM 3</t>
  </si>
  <si>
    <t>Name of Teaching/Non Teaching Personnel</t>
  </si>
  <si>
    <t>Item Number</t>
  </si>
  <si>
    <t>Subject Taught</t>
  </si>
  <si>
    <t>Major Subject</t>
  </si>
  <si>
    <t>Home Address</t>
  </si>
  <si>
    <t>Date             of              Birth</t>
  </si>
  <si>
    <t>Date of Orig. Appointment</t>
  </si>
  <si>
    <t>Contact Number</t>
  </si>
  <si>
    <t>Email Address</t>
  </si>
  <si>
    <t>TEACHING PERSONNEL:</t>
  </si>
  <si>
    <t>MABANA, MA. ANA P.</t>
  </si>
  <si>
    <t>OSEC-DECSB-</t>
  </si>
  <si>
    <t>Teacher Clerk</t>
  </si>
  <si>
    <t>All</t>
  </si>
  <si>
    <t>English</t>
  </si>
  <si>
    <t>Luna St., Poblacion, Tigaon, C.S.</t>
  </si>
  <si>
    <t>09994574597</t>
  </si>
  <si>
    <t>ella.pente@yahoo.com</t>
  </si>
  <si>
    <t>TCH1-</t>
  </si>
  <si>
    <t>Nutrition Coordinator</t>
  </si>
  <si>
    <t>428078-1998</t>
  </si>
  <si>
    <t>CLERIGO, EDGAR B.</t>
  </si>
  <si>
    <t>Property Cutodian</t>
  </si>
  <si>
    <t>Math</t>
  </si>
  <si>
    <t>San Francisco, Tigaon, C.S.</t>
  </si>
  <si>
    <t>09205347740</t>
  </si>
  <si>
    <t>beltranboyet@yahoo.com</t>
  </si>
  <si>
    <t>In-charge of EMIS</t>
  </si>
  <si>
    <t>39-0234-2004</t>
  </si>
  <si>
    <t>T.I.C.</t>
  </si>
  <si>
    <t>DOROSAN, RYAN P.</t>
  </si>
  <si>
    <t>BSP Coordinator</t>
  </si>
  <si>
    <t>Bonifacio St.,Poblacion, Tigaon, C.S.</t>
  </si>
  <si>
    <t>09202923049</t>
  </si>
  <si>
    <t xml:space="preserve">n o n e </t>
  </si>
  <si>
    <t>Math Coordinator</t>
  </si>
  <si>
    <t>390140-2010</t>
  </si>
  <si>
    <t>BUENAOBRA, MELINDA C.</t>
  </si>
  <si>
    <t>Librarian</t>
  </si>
  <si>
    <t>Filipino</t>
  </si>
  <si>
    <t>09216416744</t>
  </si>
  <si>
    <t>linday_bhabes@yahoo.com</t>
  </si>
  <si>
    <t>414843-1998</t>
  </si>
  <si>
    <t>* Please identify TIC/Dep Head/Property Custodian/NFE Coordinator/Guidance Counselor/Librarian/Tchr Clerk/In-charge of EMIS/Sports Coord./SPED Teacher</t>
  </si>
  <si>
    <t>P3</t>
  </si>
  <si>
    <t>P2</t>
  </si>
  <si>
    <t>P1</t>
  </si>
  <si>
    <t>MT 2</t>
  </si>
  <si>
    <t>(Cluster Head)</t>
  </si>
  <si>
    <t>MT 1</t>
  </si>
  <si>
    <t>HT3</t>
  </si>
  <si>
    <t>HT 2</t>
  </si>
  <si>
    <t>HT 1</t>
  </si>
  <si>
    <t>Date Accomplished</t>
  </si>
  <si>
    <t>T3</t>
  </si>
  <si>
    <t>T2</t>
  </si>
  <si>
    <t>T1</t>
  </si>
  <si>
    <t>Casual</t>
  </si>
  <si>
    <t>Loc. Funded</t>
  </si>
  <si>
    <t>Utility Worker</t>
  </si>
  <si>
    <t>Grand Total</t>
  </si>
  <si>
    <r>
      <t xml:space="preserve">Page 2   0f   </t>
    </r>
    <r>
      <rPr>
        <u val="single"/>
        <sz val="9"/>
        <color indexed="8"/>
        <rFont val="Calibri"/>
        <family val="2"/>
      </rPr>
      <t>2</t>
    </r>
  </si>
  <si>
    <t>Maxima P. Oliver</t>
  </si>
  <si>
    <t>JUNE, 2013</t>
  </si>
  <si>
    <t xml:space="preserve">Name of Report:  </t>
  </si>
  <si>
    <t xml:space="preserve"> LIST OF TEACHERS AND SCHOOL PERSONNEL</t>
  </si>
  <si>
    <t>As of (date):</t>
  </si>
  <si>
    <t>Municipality :</t>
  </si>
  <si>
    <r>
      <t xml:space="preserve"> District:                      </t>
    </r>
  </si>
  <si>
    <t xml:space="preserve"> 4th (Partido)__________</t>
  </si>
  <si>
    <t>Name of School :</t>
  </si>
  <si>
    <t xml:space="preserve"> COYAOYAO ELEMENTARY SCHOOL</t>
  </si>
  <si>
    <t xml:space="preserve">Land/Mobile:   </t>
  </si>
  <si>
    <t xml:space="preserve"> 09084371995</t>
  </si>
  <si>
    <t xml:space="preserve">Congressional  District :        </t>
  </si>
  <si>
    <t xml:space="preserve"> 4th Congressional District</t>
  </si>
  <si>
    <t>IItem No.</t>
  </si>
  <si>
    <t>Design-ation</t>
  </si>
  <si>
    <t>Grade  Level</t>
  </si>
  <si>
    <t>Date of Birth</t>
  </si>
  <si>
    <t>Date of Original Appointment</t>
  </si>
  <si>
    <t>Contact No.</t>
  </si>
  <si>
    <t>TEACHING PERSONNEL</t>
  </si>
  <si>
    <t>Guadalupe C. Barcelon</t>
  </si>
  <si>
    <t>TCH1-428720-1998</t>
  </si>
  <si>
    <t>T-1</t>
  </si>
  <si>
    <t>I</t>
  </si>
  <si>
    <t>All Subjects</t>
  </si>
  <si>
    <t>Zone 3, Coyaoyao, Tigaon, C.S.</t>
  </si>
  <si>
    <t>092-9326-4126</t>
  </si>
  <si>
    <t>guadabarcelon@yahoo.com</t>
  </si>
  <si>
    <t>Rogeria V. Palmaria</t>
  </si>
  <si>
    <t>TCH1-390778-1999</t>
  </si>
  <si>
    <t>II</t>
  </si>
  <si>
    <t>Zone 1,Halawiggogon, Goa, C.S.</t>
  </si>
  <si>
    <t>099-9702-9623</t>
  </si>
  <si>
    <t>rogeria.palmaria@deped.gov.ph</t>
  </si>
  <si>
    <t>Francia P. Del Castillo</t>
  </si>
  <si>
    <t>TCH2-390172-2011</t>
  </si>
  <si>
    <t>T-2</t>
  </si>
  <si>
    <t>III</t>
  </si>
  <si>
    <t>Gubat, Tigaon, Camarines Sur</t>
  </si>
  <si>
    <t>091-9236-8711</t>
  </si>
  <si>
    <t>francia_delcastillo@yahoo.com</t>
  </si>
  <si>
    <t>Freddie D. Purcia</t>
  </si>
  <si>
    <t>TCH1-414830-2011</t>
  </si>
  <si>
    <t>IV</t>
  </si>
  <si>
    <t>Holygate Subd.,Caraycayon, Tigaon, C.S.</t>
  </si>
  <si>
    <t>090-9796-4828</t>
  </si>
  <si>
    <t>Norma B. Brazal</t>
  </si>
  <si>
    <t>TCH1-414898-1998</t>
  </si>
  <si>
    <t>V</t>
  </si>
  <si>
    <t>092-9304-7164</t>
  </si>
  <si>
    <t>none</t>
  </si>
  <si>
    <t>VI</t>
  </si>
  <si>
    <t>NON-TEACHING PERSONNEL</t>
  </si>
  <si>
    <t>390766-1998</t>
  </si>
  <si>
    <t>FILIPINO</t>
  </si>
  <si>
    <t>Salvacion, Tigaon, C.S.</t>
  </si>
  <si>
    <t>090-8437-1995</t>
  </si>
  <si>
    <t>eddie.rodriguez002@deped.gov.ph</t>
  </si>
  <si>
    <r>
      <t xml:space="preserve">Page </t>
    </r>
    <r>
      <rPr>
        <u val="single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  0f   </t>
    </r>
    <r>
      <rPr>
        <u val="single"/>
        <sz val="9"/>
        <color indexed="8"/>
        <rFont val="Calibri"/>
        <family val="2"/>
      </rPr>
      <t>2</t>
    </r>
  </si>
  <si>
    <t>Name of School Head</t>
  </si>
  <si>
    <r>
      <t>Signature</t>
    </r>
    <r>
      <rPr>
        <i/>
        <sz val="10"/>
        <color indexed="1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Above</t>
    </r>
  </si>
  <si>
    <t>2013-2014</t>
  </si>
  <si>
    <r>
      <rPr>
        <i/>
        <sz val="11"/>
        <color indexed="8"/>
        <rFont val="Calibri"/>
        <family val="2"/>
      </rPr>
      <t>School Year</t>
    </r>
    <r>
      <rPr>
        <sz val="11"/>
        <color indexed="8"/>
        <rFont val="Calibri"/>
        <family val="2"/>
      </rPr>
      <t>:</t>
    </r>
  </si>
  <si>
    <t>COYAOYAO ELEMENTARY SCHOOL</t>
  </si>
  <si>
    <r>
      <t>______________</t>
    </r>
    <r>
      <rPr>
        <b/>
        <u val="single"/>
        <sz val="11"/>
        <color indexed="8"/>
        <rFont val="Calibri"/>
        <family val="2"/>
      </rPr>
      <t>113098</t>
    </r>
    <r>
      <rPr>
        <u val="single"/>
        <sz val="11"/>
        <color indexed="8"/>
        <rFont val="Calibri"/>
        <family val="2"/>
      </rPr>
      <t>________________</t>
    </r>
  </si>
  <si>
    <t>Pre-school Teacher/Coord.</t>
  </si>
  <si>
    <t>BARCELON, Guadalupe C.</t>
  </si>
  <si>
    <t>Guidance Counselor</t>
  </si>
  <si>
    <t>PALMARIA, Rogeria V.</t>
  </si>
  <si>
    <t>Cultural, Star Sct.Coord.</t>
  </si>
  <si>
    <t>DEL CASTILLO, Francia P.</t>
  </si>
  <si>
    <t>Filipino/Eng. Coord.</t>
  </si>
  <si>
    <t>BRAZAL, Norma B.</t>
  </si>
  <si>
    <t>ALS,HEKASI Coord.</t>
  </si>
  <si>
    <t>PURCIA, Freddie D.</t>
  </si>
  <si>
    <t xml:space="preserve">Prop.Custodian,BSP, Dist PES, </t>
  </si>
  <si>
    <t>Scie.H.E. WATCH</t>
  </si>
  <si>
    <t>Grade  VI</t>
  </si>
  <si>
    <r>
      <t xml:space="preserve">SUMMARY:                                          </t>
    </r>
    <r>
      <rPr>
        <i/>
        <sz val="8"/>
        <rFont val="Calibri"/>
        <family val="2"/>
      </rPr>
      <t>(from monthly enrolment column)</t>
    </r>
  </si>
  <si>
    <t xml:space="preserve"> 0</t>
  </si>
  <si>
    <t>2</t>
  </si>
  <si>
    <t>REPORT ON ENROLLMENT</t>
  </si>
  <si>
    <t>S/Y 2013-2014</t>
  </si>
  <si>
    <t>NAME OF SCHOOL</t>
  </si>
  <si>
    <t>Total early Registration</t>
  </si>
  <si>
    <t>Total Enrolment</t>
  </si>
  <si>
    <t>No. of tTansferees</t>
  </si>
  <si>
    <t>Number of Late Enrolles</t>
  </si>
  <si>
    <t>No. of Shifts per Grade Level</t>
  </si>
  <si>
    <t>Class Size</t>
  </si>
  <si>
    <t>Number of students Under Home Study Program/Opne High School</t>
  </si>
  <si>
    <t>Private to Public</t>
  </si>
  <si>
    <t>From Private Schools</t>
  </si>
  <si>
    <t>Regular Students</t>
  </si>
  <si>
    <t>COYAOYAO ELEMENTARY</t>
  </si>
  <si>
    <t>Submitted by:</t>
  </si>
  <si>
    <t>Transferred from other School</t>
  </si>
  <si>
    <t>1/2:24</t>
  </si>
  <si>
    <t>1:25</t>
  </si>
  <si>
    <t>1:16</t>
  </si>
  <si>
    <t>1:35</t>
  </si>
  <si>
    <t>No. of Transferees</t>
  </si>
  <si>
    <t>1:33</t>
  </si>
  <si>
    <t>1:64</t>
  </si>
  <si>
    <t>1:44</t>
  </si>
  <si>
    <t>1:45</t>
  </si>
  <si>
    <t>1:37</t>
  </si>
  <si>
    <t>1:38</t>
  </si>
  <si>
    <t>7:307</t>
  </si>
  <si>
    <t>5:184</t>
  </si>
  <si>
    <t>1/2:31</t>
  </si>
  <si>
    <t>1/2:29</t>
  </si>
  <si>
    <t>OLIVER, Maxima P.</t>
  </si>
  <si>
    <t xml:space="preserve"> July 10, 2013</t>
  </si>
  <si>
    <t>Coyaoyao, Elementary School, Tigaon,C.S.</t>
  </si>
  <si>
    <t>091-2617--6475</t>
  </si>
  <si>
    <t>MONTHLY PAYROLL WORKSHEET  AND REPORT OF SERVICE</t>
  </si>
  <si>
    <t xml:space="preserve">DIVISION        :     </t>
  </si>
  <si>
    <t>CAMARINES SUR</t>
  </si>
  <si>
    <r>
      <t xml:space="preserve">       SHEET  </t>
    </r>
    <r>
      <rPr>
        <u val="single"/>
        <sz val="11"/>
        <color indexed="8"/>
        <rFont val="Calibre"/>
        <family val="0"/>
      </rPr>
      <t xml:space="preserve">__1__ </t>
    </r>
    <r>
      <rPr>
        <sz val="11"/>
        <color indexed="8"/>
        <rFont val="Calibre"/>
        <family val="0"/>
      </rPr>
      <t xml:space="preserve">OF </t>
    </r>
    <r>
      <rPr>
        <u val="single"/>
        <sz val="11"/>
        <color indexed="8"/>
        <rFont val="Calibre"/>
        <family val="0"/>
      </rPr>
      <t xml:space="preserve">__1__ </t>
    </r>
    <r>
      <rPr>
        <sz val="11"/>
        <color indexed="8"/>
        <rFont val="Calibre"/>
        <family val="0"/>
      </rPr>
      <t xml:space="preserve"> SHEET/S</t>
    </r>
  </si>
  <si>
    <t xml:space="preserve">STATION         :    </t>
  </si>
  <si>
    <t>JUANITA CLERIGO ELEMENTARY SCHOOL, TIGAON DISTRICT</t>
  </si>
  <si>
    <t>THE  DIRECTOR :</t>
  </si>
  <si>
    <t>SIR:</t>
  </si>
  <si>
    <t xml:space="preserve">         I HAVE THE HONOR TO SUBMIT THE FOLLOWING PAYROLL WORKSHEET</t>
  </si>
  <si>
    <t>WITH MONTHLY REPORT OF SERVICE OF ALL EMPLOYEES IN THIS SCHOOL</t>
  </si>
  <si>
    <r>
      <t xml:space="preserve">AND HEREBY CERTIFY THAT PAGES    </t>
    </r>
    <r>
      <rPr>
        <u val="single"/>
        <sz val="11"/>
        <color indexed="8"/>
        <rFont val="Calibre"/>
        <family val="0"/>
      </rPr>
      <t>1</t>
    </r>
    <r>
      <rPr>
        <sz val="11"/>
        <color indexed="8"/>
        <rFont val="Calibre"/>
        <family val="0"/>
      </rPr>
      <t xml:space="preserve">   TO   </t>
    </r>
    <r>
      <rPr>
        <u val="single"/>
        <sz val="11"/>
        <color indexed="8"/>
        <rFont val="Calibre"/>
        <family val="0"/>
      </rPr>
      <t xml:space="preserve">1  </t>
    </r>
    <r>
      <rPr>
        <sz val="11"/>
        <color indexed="8"/>
        <rFont val="Calibre"/>
        <family val="0"/>
      </rPr>
      <t xml:space="preserve"> OF THIS PAYROLL IS CORRECT.</t>
    </r>
  </si>
  <si>
    <t>EMPLOYEE NUMBER</t>
  </si>
  <si>
    <t>NAME OF EMPLOYEE</t>
  </si>
  <si>
    <t>POSITION AND STATUS</t>
  </si>
  <si>
    <t>MONTHLY SALARY</t>
  </si>
  <si>
    <t>T.A.</t>
  </si>
  <si>
    <t>ABSENCES/UNDER TIMES/INCLUSIVE DATES</t>
  </si>
  <si>
    <t>NO. OF DAYS</t>
  </si>
  <si>
    <t>CAUSE</t>
  </si>
  <si>
    <t xml:space="preserve">ACTION IN DIVISION OFFICE </t>
  </si>
  <si>
    <t>DEDUCTIONS</t>
  </si>
  <si>
    <t xml:space="preserve">Basic </t>
  </si>
  <si>
    <t>None</t>
  </si>
  <si>
    <t>4216585</t>
  </si>
  <si>
    <t>Edgar B. Clerigo</t>
  </si>
  <si>
    <t>4549753</t>
  </si>
  <si>
    <t>Ryan P. Dorosan</t>
  </si>
  <si>
    <t>4365089</t>
  </si>
  <si>
    <t>Melinda C. Buenaobra</t>
  </si>
  <si>
    <t>DIVISION  CODE :                                   CERTIFIED CORRECT :                                                                                           APPROVED:  By Authority of the</t>
  </si>
  <si>
    <t xml:space="preserve">  013</t>
  </si>
  <si>
    <t>By Authority of the</t>
  </si>
  <si>
    <t xml:space="preserve">STATION CODE  :                                                                                                                                                        </t>
  </si>
  <si>
    <t xml:space="preserve">  032</t>
  </si>
  <si>
    <t>Schools Division Superintendent</t>
  </si>
  <si>
    <t xml:space="preserve">        </t>
  </si>
  <si>
    <t xml:space="preserve">MONTH / YEAR   :      </t>
  </si>
  <si>
    <t>MARIA JEAN  R.  STO. DOMINGO</t>
  </si>
  <si>
    <t>Public Schools District Supervisor</t>
  </si>
  <si>
    <t>Administrative Officer V</t>
  </si>
  <si>
    <t>Rogeria V. Palamaria</t>
  </si>
  <si>
    <t>Eddie C. Rodriguez</t>
  </si>
  <si>
    <t>4511465</t>
  </si>
  <si>
    <t>4511533</t>
  </si>
  <si>
    <t>4515517</t>
  </si>
  <si>
    <t>4511473</t>
  </si>
  <si>
    <t>4638201</t>
  </si>
  <si>
    <t>CARLOS P. FAJARDO</t>
  </si>
  <si>
    <t>20, 140.00</t>
  </si>
  <si>
    <t>Gen Ed</t>
  </si>
  <si>
    <t>maxima_oliver@yahoo.com</t>
  </si>
  <si>
    <t>COYAOYAO  ELEMENTARY SCHOOL, TIGAON DISTRICT</t>
  </si>
  <si>
    <t>TCH1-414888-1998</t>
  </si>
  <si>
    <t>Alenna P. Nervez</t>
  </si>
  <si>
    <t>TCH1-414801-1998</t>
  </si>
  <si>
    <t>092-836-901-93</t>
  </si>
  <si>
    <t>Sta.Cecilia Subd.Talojongon Tigaon CS</t>
  </si>
  <si>
    <t>AUGUST,  2013</t>
  </si>
  <si>
    <t>AUGUST 30, 2013</t>
  </si>
  <si>
    <t>(MABANA, Anna Maria P.)</t>
  </si>
  <si>
    <t>DELA VEGA, Eva A.</t>
  </si>
  <si>
    <t>T - 2</t>
  </si>
  <si>
    <t>EVA A. DELA VEGA</t>
  </si>
  <si>
    <t>New Grade I teacher vice Mrs. A. Mabana  ,Effectivity of transfer:  August 27, 2013)</t>
  </si>
  <si>
    <t>O.I.C.</t>
  </si>
  <si>
    <t>Eva A. Dela Vega</t>
  </si>
  <si>
    <t>MT-1</t>
  </si>
  <si>
    <t>Absent w/ Pay Offset to Service Credit</t>
  </si>
  <si>
    <t>AUGUST, 2013</t>
  </si>
  <si>
    <t>(newly transferred to JC ES,  from Tigaon North Central School,  effective August 27, 2013 vice Ana Daria P. Mabana)</t>
  </si>
  <si>
    <t>NON-TEACHING TASKS AND PERSONNEL</t>
  </si>
  <si>
    <t>ANNEX 1</t>
  </si>
  <si>
    <t>NAME OF SCHOOL:</t>
  </si>
  <si>
    <t>SCHOOL'S DIVISION:</t>
  </si>
  <si>
    <t>REGION:</t>
  </si>
  <si>
    <t>NAME OF SCHOOL HEAD:</t>
  </si>
  <si>
    <t>POSITION:</t>
  </si>
  <si>
    <t>EMAIL  ADDRESS:</t>
  </si>
  <si>
    <t>coyaoyao@gmail.com</t>
  </si>
  <si>
    <t>MOBILE NO.</t>
  </si>
  <si>
    <t>09126288380</t>
  </si>
  <si>
    <t>NO. OF ENROLEES:</t>
  </si>
  <si>
    <t>NO. OF TEACHERS:</t>
  </si>
  <si>
    <t>Please list down the non-teaching related tasks and activiities currently being done by the school and its staff</t>
  </si>
  <si>
    <t>e.g. budget preparation, liquidations, record keeping, preparing reports etc.</t>
  </si>
  <si>
    <t>1. Budget Preparation</t>
  </si>
  <si>
    <t>2. Liquidations</t>
  </si>
  <si>
    <t>3. Record Keeping</t>
  </si>
  <si>
    <t>4. Preparing Reports</t>
  </si>
  <si>
    <t>Who among the school staff are currently doing these task and activities?</t>
  </si>
  <si>
    <t>POSITION</t>
  </si>
  <si>
    <t>QUANTITY</t>
  </si>
  <si>
    <t>WORK ASSIGNMENTS</t>
  </si>
  <si>
    <t>e.g. Teacher-1</t>
  </si>
  <si>
    <t>SBM focal person in-charge of S.I.P. Planning and make sure</t>
  </si>
  <si>
    <t>that SIP is submitted to DO</t>
  </si>
  <si>
    <t>In order of priority list down the top 3 non-teaching related tasks that the school needs assistance in to perform</t>
  </si>
  <si>
    <t>more efficiently</t>
  </si>
  <si>
    <t>Budget Preparation and other financial related reports (MOOE, SBM,SBRMS)</t>
  </si>
  <si>
    <t>Name and signature of school head</t>
  </si>
  <si>
    <t>Instructions:</t>
  </si>
  <si>
    <t>*Please submit in hard and soft copies (in MICROSOFT EXCELL)</t>
  </si>
  <si>
    <t>*The District Office shall consolidate the report of all schools using</t>
  </si>
  <si>
    <t xml:space="preserve">    template (ANNEX 1)</t>
  </si>
  <si>
    <t>Physical Facility  and other school property related reports</t>
  </si>
  <si>
    <t xml:space="preserve">EBEIS,  LIS, PHIL IRI/SREA, NutritIonal Status and Physical Fitnes Reports </t>
  </si>
  <si>
    <t>2. Prepares budget and other financial related reports</t>
  </si>
  <si>
    <t>3.      "         EBEIS</t>
  </si>
  <si>
    <t>6.        "    Nutritional Status Report</t>
  </si>
  <si>
    <t>7.         "   Physical Fitness      "</t>
  </si>
  <si>
    <t>8.          "   SBM Related Reports (SIP Encoding, etc.)</t>
  </si>
  <si>
    <t>9.         "    Physical Facility  and other school property related reports</t>
  </si>
  <si>
    <t>5.       "    SREA/Phil IRI</t>
  </si>
  <si>
    <t>4.      "        LIS</t>
  </si>
  <si>
    <t>1. Preparation/safekeeping of SBM documents and S.I.P. Planning.</t>
  </si>
  <si>
    <t>4724308</t>
  </si>
  <si>
    <t>ELENA C. ENRIQUEZ</t>
  </si>
  <si>
    <t xml:space="preserve"> March 31, 2014</t>
  </si>
  <si>
    <t>March 2014</t>
  </si>
  <si>
    <t>June, 2014</t>
  </si>
  <si>
    <t>2014-2015</t>
  </si>
  <si>
    <t>June 6, 2014</t>
  </si>
  <si>
    <t>K/R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</si>
</sst>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;[Red]0"/>
    <numFmt numFmtId="171" formatCode="mm/dd/yy;@"/>
    <numFmt numFmtId="172" formatCode="mm/dd/yyyy;@"/>
    <numFmt numFmtId="173" formatCode="[$-2409]mmm\ dd\,\ yyyy;@"/>
    <numFmt numFmtId="174" formatCode="_(* #,##0_);_(* \(#,##0\);_(* &quot;-&quot;??_);_(@_)"/>
    <numFmt numFmtId="175" formatCode="m/d/yy;@"/>
    <numFmt numFmtId="176" formatCode="m/d/yyyy;@"/>
    <numFmt numFmtId="177" formatCode="[$-409]mmmm\ d\,\ yyyy;@"/>
    <numFmt numFmtId="178" formatCode="[$-3409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;[Red]#,##0.00"/>
    <numFmt numFmtId="184" formatCode="[$-409]dddd\,\ mmmm\ dd\,\ yyyy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9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i/>
      <sz val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18"/>
      <name val="Arial"/>
      <family val="2"/>
    </font>
    <font>
      <b/>
      <u val="single"/>
      <sz val="11"/>
      <color indexed="8"/>
      <name val="Calibri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u val="single"/>
      <sz val="11"/>
      <color indexed="8"/>
      <name val="Calibre"/>
      <family val="0"/>
    </font>
    <font>
      <sz val="11"/>
      <color indexed="8"/>
      <name val="Calibre"/>
      <family val="0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30"/>
      <name val="Calibri"/>
      <family val="2"/>
    </font>
    <font>
      <u val="single"/>
      <sz val="12"/>
      <color indexed="8"/>
      <name val="Times New Roman"/>
      <family val="1"/>
    </font>
    <font>
      <sz val="12"/>
      <color indexed="18"/>
      <name val="Arial"/>
      <family val="2"/>
    </font>
    <font>
      <sz val="11"/>
      <color indexed="8"/>
      <name val="Arial Narrow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6"/>
      <color indexed="8"/>
      <name val="Calibri"/>
      <family val="2"/>
    </font>
    <font>
      <sz val="8"/>
      <color indexed="8"/>
      <name val="Calibre"/>
      <family val="0"/>
    </font>
    <font>
      <sz val="10"/>
      <color indexed="8"/>
      <name val="Calibre"/>
      <family val="0"/>
    </font>
    <font>
      <sz val="12"/>
      <color indexed="8"/>
      <name val="Calibre"/>
      <family val="0"/>
    </font>
    <font>
      <u val="single"/>
      <sz val="11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e"/>
      <family val="0"/>
    </font>
    <font>
      <b/>
      <sz val="12"/>
      <color indexed="8"/>
      <name val="Calibre"/>
      <family val="0"/>
    </font>
    <font>
      <sz val="8"/>
      <color indexed="8"/>
      <name val="Times New Roman"/>
      <family val="1"/>
    </font>
    <font>
      <b/>
      <sz val="11"/>
      <color indexed="60"/>
      <name val="Calibri"/>
      <family val="2"/>
    </font>
    <font>
      <u val="singleAccounting"/>
      <sz val="11"/>
      <color indexed="8"/>
      <name val="Calibri"/>
      <family val="2"/>
    </font>
    <font>
      <b/>
      <u val="single"/>
      <sz val="10"/>
      <name val="Calibri"/>
      <family val="2"/>
    </font>
    <font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9"/>
      <color indexed="8"/>
      <name val="Calibr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Times New Roman"/>
      <family val="1"/>
    </font>
    <font>
      <sz val="12"/>
      <color rgb="FF000080"/>
      <name val="Arial"/>
      <family val="2"/>
    </font>
    <font>
      <sz val="11"/>
      <color theme="1"/>
      <name val="Arial Narrow"/>
      <family val="2"/>
    </font>
    <font>
      <sz val="11"/>
      <color theme="1"/>
      <name val="Calibre"/>
      <family val="0"/>
    </font>
    <font>
      <sz val="8"/>
      <color theme="1"/>
      <name val="Calibre"/>
      <family val="0"/>
    </font>
    <font>
      <sz val="10"/>
      <color theme="1"/>
      <name val="Calibre"/>
      <family val="0"/>
    </font>
    <font>
      <sz val="10"/>
      <color theme="1"/>
      <name val="Times New Roman"/>
      <family val="1"/>
    </font>
    <font>
      <u val="single"/>
      <sz val="11"/>
      <color theme="1"/>
      <name val="Calibre"/>
      <family val="0"/>
    </font>
    <font>
      <sz val="12"/>
      <color theme="1"/>
      <name val="Calibre"/>
      <family val="0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i/>
      <sz val="9"/>
      <color theme="1"/>
      <name val="Calibre"/>
      <family val="0"/>
    </font>
    <font>
      <sz val="8"/>
      <color theme="1"/>
      <name val="Times New Roman"/>
      <family val="1"/>
    </font>
    <font>
      <b/>
      <sz val="12"/>
      <color theme="1"/>
      <name val="Calibre"/>
      <family val="0"/>
    </font>
    <font>
      <u val="singleAccounting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  <font>
      <u val="single"/>
      <sz val="12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7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74" fontId="0" fillId="0" borderId="0" xfId="44" applyNumberFormat="1" applyFont="1" applyAlignment="1">
      <alignment/>
    </xf>
    <xf numFmtId="174" fontId="0" fillId="33" borderId="0" xfId="44" applyNumberFormat="1" applyFont="1" applyFill="1" applyAlignment="1">
      <alignment/>
    </xf>
    <xf numFmtId="174" fontId="0" fillId="0" borderId="0" xfId="44" applyNumberFormat="1" applyFont="1" applyAlignment="1">
      <alignment horizontal="center"/>
    </xf>
    <xf numFmtId="174" fontId="9" fillId="0" borderId="0" xfId="44" applyNumberFormat="1" applyFont="1" applyAlignment="1">
      <alignment/>
    </xf>
    <xf numFmtId="174" fontId="0" fillId="0" borderId="0" xfId="44" applyNumberFormat="1" applyFont="1" applyBorder="1" applyAlignment="1">
      <alignment/>
    </xf>
    <xf numFmtId="174" fontId="12" fillId="0" borderId="0" xfId="44" applyNumberFormat="1" applyFont="1" applyBorder="1" applyAlignment="1">
      <alignment horizontal="center"/>
    </xf>
    <xf numFmtId="174" fontId="13" fillId="0" borderId="0" xfId="44" applyNumberFormat="1" applyFont="1" applyBorder="1" applyAlignment="1">
      <alignment/>
    </xf>
    <xf numFmtId="174" fontId="0" fillId="33" borderId="0" xfId="44" applyNumberFormat="1" applyFont="1" applyFill="1" applyBorder="1" applyAlignment="1">
      <alignment/>
    </xf>
    <xf numFmtId="49" fontId="114" fillId="0" borderId="10" xfId="44" applyNumberFormat="1" applyFont="1" applyBorder="1" applyAlignment="1">
      <alignment horizontal="center"/>
    </xf>
    <xf numFmtId="49" fontId="114" fillId="33" borderId="10" xfId="44" applyNumberFormat="1" applyFont="1" applyFill="1" applyBorder="1" applyAlignment="1" applyProtection="1">
      <alignment horizontal="center"/>
      <protection locked="0"/>
    </xf>
    <xf numFmtId="174" fontId="113" fillId="0" borderId="0" xfId="44" applyNumberFormat="1" applyFont="1" applyAlignment="1">
      <alignment/>
    </xf>
    <xf numFmtId="49" fontId="114" fillId="0" borderId="10" xfId="44" applyNumberFormat="1" applyFont="1" applyBorder="1" applyAlignment="1">
      <alignment horizontal="center" vertical="center"/>
    </xf>
    <xf numFmtId="174" fontId="114" fillId="0" borderId="11" xfId="44" applyNumberFormat="1" applyFont="1" applyBorder="1" applyAlignment="1">
      <alignment horizontal="center"/>
    </xf>
    <xf numFmtId="174" fontId="114" fillId="33" borderId="12" xfId="44" applyNumberFormat="1" applyFont="1" applyFill="1" applyBorder="1" applyAlignment="1" applyProtection="1">
      <alignment horizontal="center"/>
      <protection locked="0"/>
    </xf>
    <xf numFmtId="174" fontId="12" fillId="0" borderId="0" xfId="44" applyNumberFormat="1" applyFont="1" applyAlignment="1">
      <alignment/>
    </xf>
    <xf numFmtId="174" fontId="0" fillId="0" borderId="0" xfId="44" applyNumberFormat="1" applyFont="1" applyAlignment="1">
      <alignment horizontal="right"/>
    </xf>
    <xf numFmtId="174" fontId="0" fillId="0" borderId="12" xfId="44" applyNumberFormat="1" applyFont="1" applyBorder="1" applyAlignment="1">
      <alignment vertical="center"/>
    </xf>
    <xf numFmtId="174" fontId="0" fillId="0" borderId="12" xfId="44" applyNumberFormat="1" applyFont="1" applyBorder="1" applyAlignment="1">
      <alignment/>
    </xf>
    <xf numFmtId="174" fontId="0" fillId="0" borderId="13" xfId="44" applyNumberFormat="1" applyFont="1" applyBorder="1" applyAlignment="1">
      <alignment vertical="center"/>
    </xf>
    <xf numFmtId="174" fontId="10" fillId="0" borderId="14" xfId="44" applyNumberFormat="1" applyFont="1" applyBorder="1" applyAlignment="1">
      <alignment horizontal="center"/>
    </xf>
    <xf numFmtId="174" fontId="10" fillId="33" borderId="14" xfId="44" applyNumberFormat="1" applyFont="1" applyFill="1" applyBorder="1" applyAlignment="1">
      <alignment horizontal="center"/>
    </xf>
    <xf numFmtId="174" fontId="0" fillId="0" borderId="15" xfId="44" applyNumberFormat="1" applyFont="1" applyBorder="1" applyAlignment="1">
      <alignment vertical="center"/>
    </xf>
    <xf numFmtId="174" fontId="0" fillId="0" borderId="15" xfId="44" applyNumberFormat="1" applyFont="1" applyBorder="1" applyAlignment="1">
      <alignment/>
    </xf>
    <xf numFmtId="174" fontId="0" fillId="0" borderId="16" xfId="44" applyNumberFormat="1" applyFont="1" applyBorder="1" applyAlignment="1">
      <alignment vertical="center"/>
    </xf>
    <xf numFmtId="174" fontId="14" fillId="0" borderId="0" xfId="44" applyNumberFormat="1" applyFont="1" applyAlignment="1">
      <alignment/>
    </xf>
    <xf numFmtId="174" fontId="113" fillId="34" borderId="10" xfId="44" applyNumberFormat="1" applyFont="1" applyFill="1" applyBorder="1" applyAlignment="1">
      <alignment/>
    </xf>
    <xf numFmtId="174" fontId="15" fillId="0" borderId="0" xfId="44" applyNumberFormat="1" applyFont="1" applyAlignment="1">
      <alignment/>
    </xf>
    <xf numFmtId="174" fontId="15" fillId="33" borderId="0" xfId="44" applyNumberFormat="1" applyFont="1" applyFill="1" applyAlignment="1">
      <alignment/>
    </xf>
    <xf numFmtId="174" fontId="15" fillId="0" borderId="0" xfId="44" applyNumberFormat="1" applyFont="1" applyAlignment="1">
      <alignment horizontal="center"/>
    </xf>
    <xf numFmtId="174" fontId="15" fillId="0" borderId="16" xfId="44" applyNumberFormat="1" applyFont="1" applyBorder="1" applyAlignment="1">
      <alignment/>
    </xf>
    <xf numFmtId="0" fontId="115" fillId="0" borderId="16" xfId="0" applyFont="1" applyBorder="1" applyAlignment="1">
      <alignment/>
    </xf>
    <xf numFmtId="174" fontId="116" fillId="34" borderId="10" xfId="44" applyNumberFormat="1" applyFont="1" applyFill="1" applyBorder="1" applyAlignment="1">
      <alignment/>
    </xf>
    <xf numFmtId="174" fontId="10" fillId="33" borderId="10" xfId="44" applyNumberFormat="1" applyFont="1" applyFill="1" applyBorder="1" applyAlignment="1">
      <alignment horizontal="center"/>
    </xf>
    <xf numFmtId="174" fontId="10" fillId="33" borderId="10" xfId="44" applyNumberFormat="1" applyFont="1" applyFill="1" applyBorder="1" applyAlignment="1">
      <alignment/>
    </xf>
    <xf numFmtId="174" fontId="10" fillId="33" borderId="17" xfId="44" applyNumberFormat="1" applyFont="1" applyFill="1" applyBorder="1" applyAlignment="1">
      <alignment/>
    </xf>
    <xf numFmtId="174" fontId="10" fillId="33" borderId="18" xfId="44" applyNumberFormat="1" applyFont="1" applyFill="1" applyBorder="1" applyAlignment="1">
      <alignment/>
    </xf>
    <xf numFmtId="174" fontId="10" fillId="33" borderId="10" xfId="44" applyNumberFormat="1" applyFont="1" applyFill="1" applyBorder="1" applyAlignment="1">
      <alignment horizontal="right"/>
    </xf>
    <xf numFmtId="174" fontId="114" fillId="0" borderId="18" xfId="44" applyNumberFormat="1" applyFont="1" applyBorder="1" applyAlignment="1">
      <alignment/>
    </xf>
    <xf numFmtId="174" fontId="114" fillId="0" borderId="16" xfId="44" applyNumberFormat="1" applyFont="1" applyBorder="1" applyAlignment="1">
      <alignment/>
    </xf>
    <xf numFmtId="174" fontId="114" fillId="0" borderId="19" xfId="44" applyNumberFormat="1" applyFont="1" applyBorder="1" applyAlignment="1">
      <alignment/>
    </xf>
    <xf numFmtId="174" fontId="0" fillId="0" borderId="15" xfId="44" applyNumberFormat="1" applyFont="1" applyBorder="1" applyAlignment="1">
      <alignment horizontal="center"/>
    </xf>
    <xf numFmtId="174" fontId="117" fillId="0" borderId="20" xfId="44" applyNumberFormat="1" applyFont="1" applyBorder="1" applyAlignment="1">
      <alignment horizontal="center"/>
    </xf>
    <xf numFmtId="174" fontId="58" fillId="0" borderId="20" xfId="44" applyNumberFormat="1" applyFont="1" applyBorder="1" applyAlignment="1">
      <alignment horizontal="left"/>
    </xf>
    <xf numFmtId="174" fontId="58" fillId="0" borderId="17" xfId="44" applyNumberFormat="1" applyFont="1" applyBorder="1" applyAlignment="1">
      <alignment horizontal="left"/>
    </xf>
    <xf numFmtId="174" fontId="16" fillId="0" borderId="0" xfId="44" applyNumberFormat="1" applyFont="1" applyAlignment="1">
      <alignment horizontal="center"/>
    </xf>
    <xf numFmtId="174" fontId="9" fillId="34" borderId="10" xfId="44" applyNumberFormat="1" applyFont="1" applyFill="1" applyBorder="1" applyAlignment="1">
      <alignment horizontal="center"/>
    </xf>
    <xf numFmtId="174" fontId="10" fillId="0" borderId="10" xfId="44" applyNumberFormat="1" applyFont="1" applyBorder="1" applyAlignment="1">
      <alignment horizontal="center" vertical="center"/>
    </xf>
    <xf numFmtId="174" fontId="14" fillId="0" borderId="15" xfId="44" applyNumberFormat="1" applyFont="1" applyBorder="1" applyAlignment="1">
      <alignment horizontal="center"/>
    </xf>
    <xf numFmtId="174" fontId="14" fillId="33" borderId="10" xfId="44" applyNumberFormat="1" applyFont="1" applyFill="1" applyBorder="1" applyAlignment="1">
      <alignment horizontal="center"/>
    </xf>
    <xf numFmtId="174" fontId="9" fillId="0" borderId="10" xfId="44" applyNumberFormat="1" applyFont="1" applyBorder="1" applyAlignment="1">
      <alignment horizontal="center" vertical="center"/>
    </xf>
    <xf numFmtId="174" fontId="17" fillId="0" borderId="18" xfId="44" applyNumberFormat="1" applyFont="1" applyBorder="1" applyAlignment="1">
      <alignment horizontal="center" vertical="center" wrapText="1"/>
    </xf>
    <xf numFmtId="174" fontId="58" fillId="0" borderId="20" xfId="44" applyNumberFormat="1" applyFont="1" applyBorder="1" applyAlignment="1">
      <alignment horizontal="center" vertical="center"/>
    </xf>
    <xf numFmtId="174" fontId="58" fillId="0" borderId="19" xfId="44" applyNumberFormat="1" applyFont="1" applyBorder="1" applyAlignment="1" applyProtection="1">
      <alignment horizontal="left"/>
      <protection locked="0"/>
    </xf>
    <xf numFmtId="174" fontId="58" fillId="0" borderId="18" xfId="44" applyNumberFormat="1" applyFont="1" applyBorder="1" applyAlignment="1">
      <alignment horizontal="left" vertical="center"/>
    </xf>
    <xf numFmtId="174" fontId="58" fillId="0" borderId="17" xfId="44" applyNumberFormat="1" applyFont="1" applyBorder="1" applyAlignment="1" applyProtection="1">
      <alignment horizontal="left"/>
      <protection locked="0"/>
    </xf>
    <xf numFmtId="174" fontId="2" fillId="35" borderId="10" xfId="44" applyNumberFormat="1" applyFont="1" applyFill="1" applyBorder="1" applyAlignment="1">
      <alignment horizontal="right"/>
    </xf>
    <xf numFmtId="174" fontId="58" fillId="0" borderId="18" xfId="44" applyNumberFormat="1" applyFont="1" applyBorder="1" applyAlignment="1">
      <alignment horizontal="center" vertical="center"/>
    </xf>
    <xf numFmtId="174" fontId="58" fillId="0" borderId="21" xfId="44" applyNumberFormat="1" applyFont="1" applyBorder="1" applyAlignment="1">
      <alignment horizontal="left" vertical="center"/>
    </xf>
    <xf numFmtId="174" fontId="58" fillId="0" borderId="11" xfId="44" applyNumberFormat="1" applyFont="1" applyBorder="1" applyAlignment="1" applyProtection="1">
      <alignment horizontal="left"/>
      <protection locked="0"/>
    </xf>
    <xf numFmtId="174" fontId="58" fillId="0" borderId="18" xfId="44" applyNumberFormat="1" applyFont="1" applyBorder="1" applyAlignment="1" applyProtection="1">
      <alignment/>
      <protection locked="0"/>
    </xf>
    <xf numFmtId="174" fontId="16" fillId="0" borderId="17" xfId="44" applyNumberFormat="1" applyFont="1" applyBorder="1" applyAlignment="1">
      <alignment horizontal="center"/>
    </xf>
    <xf numFmtId="174" fontId="18" fillId="0" borderId="15" xfId="44" applyNumberFormat="1" applyFont="1" applyBorder="1" applyAlignment="1">
      <alignment horizontal="center"/>
    </xf>
    <xf numFmtId="174" fontId="15" fillId="35" borderId="14" xfId="44" applyNumberFormat="1" applyFont="1" applyFill="1" applyBorder="1" applyAlignment="1">
      <alignment horizontal="center"/>
    </xf>
    <xf numFmtId="174" fontId="15" fillId="33" borderId="14" xfId="44" applyNumberFormat="1" applyFont="1" applyFill="1" applyBorder="1" applyAlignment="1">
      <alignment horizontal="center"/>
    </xf>
    <xf numFmtId="174" fontId="16" fillId="0" borderId="22" xfId="44" applyNumberFormat="1" applyFont="1" applyBorder="1" applyAlignment="1">
      <alignment horizontal="center"/>
    </xf>
    <xf numFmtId="174" fontId="16" fillId="0" borderId="23" xfId="44" applyNumberFormat="1" applyFont="1" applyBorder="1" applyAlignment="1">
      <alignment horizontal="center"/>
    </xf>
    <xf numFmtId="174" fontId="16" fillId="0" borderId="0" xfId="44" applyNumberFormat="1" applyFont="1" applyAlignment="1">
      <alignment/>
    </xf>
    <xf numFmtId="174" fontId="16" fillId="34" borderId="10" xfId="44" applyNumberFormat="1" applyFont="1" applyFill="1" applyBorder="1" applyAlignment="1">
      <alignment/>
    </xf>
    <xf numFmtId="174" fontId="118" fillId="0" borderId="0" xfId="44" applyNumberFormat="1" applyFont="1" applyAlignment="1">
      <alignment/>
    </xf>
    <xf numFmtId="174" fontId="118" fillId="33" borderId="0" xfId="44" applyNumberFormat="1" applyFont="1" applyFill="1" applyAlignment="1">
      <alignment/>
    </xf>
    <xf numFmtId="174" fontId="14" fillId="33" borderId="0" xfId="44" applyNumberFormat="1" applyFont="1" applyFill="1" applyAlignment="1">
      <alignment/>
    </xf>
    <xf numFmtId="174" fontId="14" fillId="0" borderId="0" xfId="44" applyNumberFormat="1" applyFont="1" applyAlignment="1">
      <alignment horizontal="center"/>
    </xf>
    <xf numFmtId="174" fontId="0" fillId="0" borderId="0" xfId="44" applyNumberFormat="1" applyFont="1" applyAlignment="1" applyProtection="1">
      <alignment horizontal="center"/>
      <protection locked="0"/>
    </xf>
    <xf numFmtId="174" fontId="0" fillId="0" borderId="0" xfId="44" applyNumberFormat="1" applyFont="1" applyAlignment="1" applyProtection="1">
      <alignment/>
      <protection locked="0"/>
    </xf>
    <xf numFmtId="174" fontId="2" fillId="0" borderId="0" xfId="44" applyNumberFormat="1" applyFont="1" applyAlignment="1" applyProtection="1">
      <alignment/>
      <protection locked="0"/>
    </xf>
    <xf numFmtId="174" fontId="14" fillId="0" borderId="0" xfId="44" applyNumberFormat="1" applyFont="1" applyAlignment="1">
      <alignment horizontal="right"/>
    </xf>
    <xf numFmtId="174" fontId="0" fillId="0" borderId="0" xfId="44" applyNumberFormat="1" applyFont="1" applyAlignment="1">
      <alignment horizontal="left"/>
    </xf>
    <xf numFmtId="174" fontId="21" fillId="0" borderId="0" xfId="44" applyNumberFormat="1" applyFont="1" applyAlignment="1" applyProtection="1">
      <alignment horizontal="left"/>
      <protection locked="0"/>
    </xf>
    <xf numFmtId="174" fontId="22" fillId="0" borderId="0" xfId="44" applyNumberFormat="1" applyFont="1" applyAlignment="1" applyProtection="1">
      <alignment horizontal="left"/>
      <protection locked="0"/>
    </xf>
    <xf numFmtId="0" fontId="10" fillId="0" borderId="0" xfId="59" applyFont="1" applyAlignment="1" applyProtection="1">
      <alignment/>
      <protection locked="0"/>
    </xf>
    <xf numFmtId="0" fontId="117" fillId="0" borderId="0" xfId="0" applyFont="1" applyAlignment="1">
      <alignment/>
    </xf>
    <xf numFmtId="0" fontId="119" fillId="0" borderId="0" xfId="0" applyFont="1" applyAlignment="1">
      <alignment/>
    </xf>
    <xf numFmtId="49" fontId="120" fillId="0" borderId="0" xfId="0" applyNumberFormat="1" applyFont="1" applyAlignment="1">
      <alignment horizontal="left"/>
    </xf>
    <xf numFmtId="0" fontId="120" fillId="0" borderId="0" xfId="0" applyFont="1" applyAlignment="1">
      <alignment/>
    </xf>
    <xf numFmtId="0" fontId="11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15" fillId="0" borderId="19" xfId="0" applyFont="1" applyBorder="1" applyAlignment="1">
      <alignment/>
    </xf>
    <xf numFmtId="0" fontId="115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1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06" fillId="0" borderId="0" xfId="54" applyBorder="1" applyAlignment="1" applyProtection="1">
      <alignment horizontal="center"/>
      <protection/>
    </xf>
    <xf numFmtId="0" fontId="106" fillId="0" borderId="22" xfId="54" applyBorder="1" applyAlignment="1" applyProtection="1">
      <alignment horizontal="center"/>
      <protection/>
    </xf>
    <xf numFmtId="0" fontId="115" fillId="0" borderId="0" xfId="0" applyFont="1" applyAlignment="1">
      <alignment/>
    </xf>
    <xf numFmtId="0" fontId="11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15" fillId="0" borderId="0" xfId="0" applyFont="1" applyBorder="1" applyAlignment="1">
      <alignment wrapText="1"/>
    </xf>
    <xf numFmtId="0" fontId="1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7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7" fillId="0" borderId="0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8" fillId="0" borderId="0" xfId="0" applyFont="1" applyAlignment="1">
      <alignment/>
    </xf>
    <xf numFmtId="0" fontId="121" fillId="0" borderId="0" xfId="0" applyFont="1" applyAlignment="1">
      <alignment vertical="center"/>
    </xf>
    <xf numFmtId="0" fontId="122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0" fontId="114" fillId="0" borderId="17" xfId="0" applyFont="1" applyBorder="1" applyAlignment="1">
      <alignment horizontal="center" vertical="center" wrapText="1"/>
    </xf>
    <xf numFmtId="0" fontId="114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5" fillId="0" borderId="24" xfId="0" applyFont="1" applyBorder="1" applyAlignment="1">
      <alignment/>
    </xf>
    <xf numFmtId="0" fontId="115" fillId="0" borderId="0" xfId="0" applyFont="1" applyAlignment="1">
      <alignment/>
    </xf>
    <xf numFmtId="49" fontId="120" fillId="0" borderId="0" xfId="0" applyNumberFormat="1" applyFont="1" applyBorder="1" applyAlignment="1">
      <alignment/>
    </xf>
    <xf numFmtId="49" fontId="120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115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74" fontId="0" fillId="0" borderId="0" xfId="44" applyNumberFormat="1" applyFont="1" applyAlignment="1">
      <alignment horizontal="center"/>
    </xf>
    <xf numFmtId="174" fontId="0" fillId="0" borderId="0" xfId="44" applyNumberFormat="1" applyFont="1" applyAlignment="1">
      <alignment horizontal="right"/>
    </xf>
    <xf numFmtId="0" fontId="0" fillId="33" borderId="10" xfId="0" applyFill="1" applyBorder="1" applyAlignment="1">
      <alignment horizontal="center"/>
    </xf>
    <xf numFmtId="0" fontId="67" fillId="0" borderId="0" xfId="59" applyFont="1" applyAlignment="1" applyProtection="1">
      <alignment/>
      <protection locked="0"/>
    </xf>
    <xf numFmtId="174" fontId="3" fillId="0" borderId="0" xfId="44" applyNumberFormat="1" applyFont="1" applyAlignment="1">
      <alignment/>
    </xf>
    <xf numFmtId="174" fontId="68" fillId="0" borderId="0" xfId="44" applyNumberFormat="1" applyFont="1" applyAlignment="1">
      <alignment horizontal="right"/>
    </xf>
    <xf numFmtId="174" fontId="58" fillId="0" borderId="0" xfId="44" applyNumberFormat="1" applyFont="1" applyAlignment="1" applyProtection="1">
      <alignment horizontal="left"/>
      <protection locked="0"/>
    </xf>
    <xf numFmtId="174" fontId="67" fillId="0" borderId="0" xfId="44" applyNumberFormat="1" applyFont="1" applyAlignment="1" applyProtection="1">
      <alignment horizontal="left"/>
      <protection locked="0"/>
    </xf>
    <xf numFmtId="174" fontId="58" fillId="0" borderId="0" xfId="44" applyNumberFormat="1" applyFont="1" applyAlignment="1" applyProtection="1">
      <alignment/>
      <protection locked="0"/>
    </xf>
    <xf numFmtId="174" fontId="4" fillId="0" borderId="0" xfId="44" applyNumberFormat="1" applyFont="1" applyAlignment="1">
      <alignment/>
    </xf>
    <xf numFmtId="174" fontId="68" fillId="0" borderId="0" xfId="44" applyNumberFormat="1" applyFont="1" applyAlignment="1">
      <alignment/>
    </xf>
    <xf numFmtId="174" fontId="68" fillId="0" borderId="0" xfId="44" applyNumberFormat="1" applyFont="1" applyAlignment="1">
      <alignment horizontal="center"/>
    </xf>
    <xf numFmtId="174" fontId="68" fillId="33" borderId="0" xfId="44" applyNumberFormat="1" applyFont="1" applyFill="1" applyAlignment="1">
      <alignment/>
    </xf>
    <xf numFmtId="174" fontId="69" fillId="0" borderId="19" xfId="44" applyNumberFormat="1" applyFont="1" applyBorder="1" applyAlignment="1" applyProtection="1">
      <alignment horizontal="center"/>
      <protection locked="0"/>
    </xf>
    <xf numFmtId="174" fontId="69" fillId="0" borderId="20" xfId="44" applyNumberFormat="1" applyFont="1" applyBorder="1" applyAlignment="1">
      <alignment horizontal="center" vertical="center"/>
    </xf>
    <xf numFmtId="174" fontId="70" fillId="0" borderId="20" xfId="44" applyNumberFormat="1" applyFont="1" applyBorder="1" applyAlignment="1">
      <alignment horizontal="center"/>
    </xf>
    <xf numFmtId="174" fontId="69" fillId="0" borderId="0" xfId="44" applyNumberFormat="1" applyFont="1" applyAlignment="1">
      <alignment horizontal="center"/>
    </xf>
    <xf numFmtId="174" fontId="69" fillId="0" borderId="23" xfId="44" applyNumberFormat="1" applyFont="1" applyBorder="1" applyAlignment="1" applyProtection="1">
      <alignment/>
      <protection locked="0"/>
    </xf>
    <xf numFmtId="174" fontId="3" fillId="0" borderId="22" xfId="44" applyNumberFormat="1" applyFont="1" applyBorder="1" applyAlignment="1">
      <alignment horizontal="center" vertical="center"/>
    </xf>
    <xf numFmtId="174" fontId="70" fillId="0" borderId="21" xfId="44" applyNumberFormat="1" applyFont="1" applyBorder="1" applyAlignment="1">
      <alignment horizontal="center"/>
    </xf>
    <xf numFmtId="174" fontId="69" fillId="0" borderId="0" xfId="44" applyNumberFormat="1" applyFont="1" applyAlignment="1">
      <alignment/>
    </xf>
    <xf numFmtId="174" fontId="69" fillId="34" borderId="10" xfId="44" applyNumberFormat="1" applyFont="1" applyFill="1" applyBorder="1" applyAlignment="1">
      <alignment/>
    </xf>
    <xf numFmtId="174" fontId="69" fillId="0" borderId="11" xfId="44" applyNumberFormat="1" applyFont="1" applyBorder="1" applyAlignment="1" applyProtection="1">
      <alignment horizontal="center"/>
      <protection locked="0"/>
    </xf>
    <xf numFmtId="174" fontId="69" fillId="0" borderId="21" xfId="44" applyNumberFormat="1" applyFont="1" applyBorder="1" applyAlignment="1">
      <alignment horizontal="center" vertical="center"/>
    </xf>
    <xf numFmtId="174" fontId="3" fillId="0" borderId="21" xfId="44" applyNumberFormat="1" applyFont="1" applyBorder="1" applyAlignment="1">
      <alignment horizontal="center"/>
    </xf>
    <xf numFmtId="174" fontId="4" fillId="35" borderId="12" xfId="44" applyNumberFormat="1" applyFont="1" applyFill="1" applyBorder="1" applyAlignment="1">
      <alignment horizontal="center"/>
    </xf>
    <xf numFmtId="174" fontId="4" fillId="33" borderId="12" xfId="44" applyNumberFormat="1" applyFont="1" applyFill="1" applyBorder="1" applyAlignment="1">
      <alignment horizontal="center"/>
    </xf>
    <xf numFmtId="174" fontId="71" fillId="0" borderId="10" xfId="44" applyNumberFormat="1" applyFont="1" applyBorder="1" applyAlignment="1">
      <alignment horizontal="center"/>
    </xf>
    <xf numFmtId="174" fontId="3" fillId="34" borderId="10" xfId="44" applyNumberFormat="1" applyFont="1" applyFill="1" applyBorder="1" applyAlignment="1">
      <alignment horizontal="center"/>
    </xf>
    <xf numFmtId="174" fontId="58" fillId="33" borderId="10" xfId="44" applyNumberFormat="1" applyFont="1" applyFill="1" applyBorder="1" applyAlignment="1" applyProtection="1">
      <alignment horizontal="center"/>
      <protection locked="0"/>
    </xf>
    <xf numFmtId="174" fontId="58" fillId="33" borderId="12" xfId="44" applyNumberFormat="1" applyFont="1" applyFill="1" applyBorder="1" applyAlignment="1">
      <alignment horizontal="center" vertical="center"/>
    </xf>
    <xf numFmtId="174" fontId="58" fillId="33" borderId="21" xfId="44" applyNumberFormat="1" applyFont="1" applyFill="1" applyBorder="1" applyAlignment="1">
      <alignment horizontal="center"/>
    </xf>
    <xf numFmtId="174" fontId="58" fillId="33" borderId="12" xfId="44" applyNumberFormat="1" applyFont="1" applyFill="1" applyBorder="1" applyAlignment="1">
      <alignment horizontal="center"/>
    </xf>
    <xf numFmtId="174" fontId="67" fillId="33" borderId="12" xfId="44" applyNumberFormat="1" applyFont="1" applyFill="1" applyBorder="1" applyAlignment="1">
      <alignment horizontal="center" vertical="center"/>
    </xf>
    <xf numFmtId="174" fontId="69" fillId="33" borderId="0" xfId="44" applyNumberFormat="1" applyFont="1" applyFill="1" applyAlignment="1">
      <alignment horizontal="center"/>
    </xf>
    <xf numFmtId="174" fontId="3" fillId="33" borderId="10" xfId="44" applyNumberFormat="1" applyFont="1" applyFill="1" applyBorder="1" applyAlignment="1">
      <alignment horizontal="center"/>
    </xf>
    <xf numFmtId="174" fontId="3" fillId="33" borderId="10" xfId="44" applyNumberFormat="1" applyFont="1" applyFill="1" applyBorder="1" applyAlignment="1" applyProtection="1">
      <alignment horizontal="center" vertical="center"/>
      <protection locked="0"/>
    </xf>
    <xf numFmtId="174" fontId="58" fillId="33" borderId="10" xfId="44" applyNumberFormat="1" applyFont="1" applyFill="1" applyBorder="1" applyAlignment="1">
      <alignment horizontal="right"/>
    </xf>
    <xf numFmtId="174" fontId="58" fillId="33" borderId="10" xfId="44" applyNumberFormat="1" applyFont="1" applyFill="1" applyBorder="1" applyAlignment="1" applyProtection="1">
      <alignment horizontal="right"/>
      <protection locked="0"/>
    </xf>
    <xf numFmtId="174" fontId="58" fillId="33" borderId="10" xfId="44" applyNumberFormat="1" applyFont="1" applyFill="1" applyBorder="1" applyAlignment="1" applyProtection="1">
      <alignment/>
      <protection locked="0"/>
    </xf>
    <xf numFmtId="174" fontId="0" fillId="33" borderId="10" xfId="44" applyNumberFormat="1" applyFont="1" applyFill="1" applyBorder="1" applyAlignment="1">
      <alignment/>
    </xf>
    <xf numFmtId="174" fontId="58" fillId="33" borderId="10" xfId="44" applyNumberFormat="1" applyFont="1" applyFill="1" applyBorder="1" applyAlignment="1" applyProtection="1">
      <alignment/>
      <protection locked="0"/>
    </xf>
    <xf numFmtId="174" fontId="59" fillId="33" borderId="10" xfId="44" applyNumberFormat="1" applyFont="1" applyFill="1" applyBorder="1" applyAlignment="1" applyProtection="1">
      <alignment horizontal="center"/>
      <protection locked="0"/>
    </xf>
    <xf numFmtId="174" fontId="3" fillId="33" borderId="10" xfId="44" applyNumberFormat="1" applyFont="1" applyFill="1" applyBorder="1" applyAlignment="1" applyProtection="1">
      <alignment/>
      <protection locked="0"/>
    </xf>
    <xf numFmtId="174" fontId="0" fillId="33" borderId="10" xfId="44" applyNumberFormat="1" applyFont="1" applyFill="1" applyBorder="1" applyAlignment="1">
      <alignment horizontal="right"/>
    </xf>
    <xf numFmtId="174" fontId="68" fillId="0" borderId="10" xfId="44" applyNumberFormat="1" applyFont="1" applyBorder="1" applyAlignment="1">
      <alignment horizontal="center"/>
    </xf>
    <xf numFmtId="174" fontId="0" fillId="34" borderId="10" xfId="44" applyNumberFormat="1" applyFont="1" applyFill="1" applyBorder="1" applyAlignment="1">
      <alignment/>
    </xf>
    <xf numFmtId="174" fontId="4" fillId="0" borderId="0" xfId="44" applyNumberFormat="1" applyFont="1" applyAlignment="1">
      <alignment horizontal="center"/>
    </xf>
    <xf numFmtId="174" fontId="4" fillId="33" borderId="0" xfId="44" applyNumberFormat="1" applyFont="1" applyFill="1" applyAlignment="1">
      <alignment/>
    </xf>
    <xf numFmtId="174" fontId="0" fillId="0" borderId="16" xfId="44" applyNumberFormat="1" applyFont="1" applyBorder="1" applyAlignment="1">
      <alignment horizontal="center"/>
    </xf>
    <xf numFmtId="174" fontId="0" fillId="33" borderId="15" xfId="44" applyNumberFormat="1" applyFont="1" applyFill="1" applyBorder="1" applyAlignment="1">
      <alignment/>
    </xf>
    <xf numFmtId="174" fontId="0" fillId="0" borderId="19" xfId="44" applyNumberFormat="1" applyFont="1" applyBorder="1" applyAlignment="1">
      <alignment/>
    </xf>
    <xf numFmtId="174" fontId="0" fillId="0" borderId="20" xfId="44" applyNumberFormat="1" applyFont="1" applyBorder="1" applyAlignment="1">
      <alignment/>
    </xf>
    <xf numFmtId="174" fontId="67" fillId="0" borderId="25" xfId="44" applyNumberFormat="1" applyFont="1" applyBorder="1" applyAlignment="1" applyProtection="1">
      <alignment horizontal="center"/>
      <protection locked="0"/>
    </xf>
    <xf numFmtId="174" fontId="3" fillId="0" borderId="14" xfId="44" applyNumberFormat="1" applyFont="1" applyBorder="1" applyAlignment="1">
      <alignment horizontal="center"/>
    </xf>
    <xf numFmtId="174" fontId="3" fillId="0" borderId="0" xfId="44" applyNumberFormat="1" applyFont="1" applyBorder="1" applyAlignment="1">
      <alignment horizontal="center"/>
    </xf>
    <xf numFmtId="174" fontId="72" fillId="0" borderId="0" xfId="44" applyNumberFormat="1" applyFont="1" applyBorder="1" applyAlignment="1">
      <alignment/>
    </xf>
    <xf numFmtId="174" fontId="0" fillId="33" borderId="14" xfId="44" applyNumberFormat="1" applyFont="1" applyFill="1" applyBorder="1" applyAlignment="1">
      <alignment/>
    </xf>
    <xf numFmtId="174" fontId="67" fillId="33" borderId="14" xfId="44" applyNumberFormat="1" applyFont="1" applyFill="1" applyBorder="1" applyAlignment="1">
      <alignment horizontal="center"/>
    </xf>
    <xf numFmtId="174" fontId="67" fillId="0" borderId="14" xfId="44" applyNumberFormat="1" applyFont="1" applyBorder="1" applyAlignment="1">
      <alignment horizontal="center"/>
    </xf>
    <xf numFmtId="174" fontId="73" fillId="0" borderId="0" xfId="44" applyNumberFormat="1" applyFont="1" applyAlignment="1">
      <alignment/>
    </xf>
    <xf numFmtId="174" fontId="0" fillId="0" borderId="12" xfId="44" applyNumberFormat="1" applyFont="1" applyBorder="1" applyAlignment="1">
      <alignment horizontal="center"/>
    </xf>
    <xf numFmtId="174" fontId="0" fillId="0" borderId="13" xfId="44" applyNumberFormat="1" applyFont="1" applyBorder="1" applyAlignment="1">
      <alignment horizontal="center"/>
    </xf>
    <xf numFmtId="174" fontId="58" fillId="0" borderId="12" xfId="44" applyNumberFormat="1" applyFont="1" applyBorder="1" applyAlignment="1">
      <alignment/>
    </xf>
    <xf numFmtId="174" fontId="0" fillId="33" borderId="12" xfId="44" applyNumberFormat="1" applyFont="1" applyFill="1" applyBorder="1" applyAlignment="1">
      <alignment/>
    </xf>
    <xf numFmtId="174" fontId="0" fillId="0" borderId="11" xfId="44" applyNumberFormat="1" applyFont="1" applyBorder="1" applyAlignment="1">
      <alignment/>
    </xf>
    <xf numFmtId="174" fontId="0" fillId="0" borderId="21" xfId="44" applyNumberFormat="1" applyFont="1" applyBorder="1" applyAlignment="1">
      <alignment/>
    </xf>
    <xf numFmtId="174" fontId="0" fillId="0" borderId="10" xfId="44" applyNumberFormat="1" applyFont="1" applyBorder="1" applyAlignment="1">
      <alignment/>
    </xf>
    <xf numFmtId="174" fontId="3" fillId="33" borderId="12" xfId="44" applyNumberFormat="1" applyFont="1" applyFill="1" applyBorder="1" applyAlignment="1">
      <alignment horizontal="center"/>
    </xf>
    <xf numFmtId="174" fontId="0" fillId="33" borderId="12" xfId="44" applyNumberFormat="1" applyFont="1" applyFill="1" applyBorder="1" applyAlignment="1" applyProtection="1">
      <alignment/>
      <protection locked="0"/>
    </xf>
    <xf numFmtId="174" fontId="0" fillId="0" borderId="12" xfId="44" applyNumberFormat="1" applyFont="1" applyBorder="1" applyAlignment="1">
      <alignment/>
    </xf>
    <xf numFmtId="174" fontId="58" fillId="33" borderId="10" xfId="44" applyNumberFormat="1" applyFont="1" applyFill="1" applyBorder="1" applyAlignment="1">
      <alignment horizontal="center"/>
    </xf>
    <xf numFmtId="49" fontId="0" fillId="33" borderId="10" xfId="44" applyNumberFormat="1" applyFont="1" applyFill="1" applyBorder="1" applyAlignment="1" applyProtection="1">
      <alignment horizontal="right"/>
      <protection locked="0"/>
    </xf>
    <xf numFmtId="49" fontId="0" fillId="0" borderId="17" xfId="44" applyNumberFormat="1" applyFont="1" applyBorder="1" applyAlignment="1">
      <alignment horizontal="right"/>
    </xf>
    <xf numFmtId="174" fontId="58" fillId="0" borderId="0" xfId="44" applyNumberFormat="1" applyFont="1" applyAlignment="1">
      <alignment horizontal="center"/>
    </xf>
    <xf numFmtId="174" fontId="73" fillId="0" borderId="0" xfId="44" applyNumberFormat="1" applyFont="1" applyBorder="1" applyAlignment="1">
      <alignment horizontal="center"/>
    </xf>
    <xf numFmtId="49" fontId="0" fillId="0" borderId="10" xfId="44" applyNumberFormat="1" applyFont="1" applyBorder="1" applyAlignment="1">
      <alignment horizontal="right"/>
    </xf>
    <xf numFmtId="49" fontId="67" fillId="0" borderId="25" xfId="44" applyNumberFormat="1" applyFont="1" applyBorder="1" applyAlignment="1" applyProtection="1">
      <alignment horizontal="center"/>
      <protection locked="0"/>
    </xf>
    <xf numFmtId="174" fontId="58" fillId="0" borderId="10" xfId="44" applyNumberFormat="1" applyFont="1" applyBorder="1" applyAlignment="1">
      <alignment horizontal="right"/>
    </xf>
    <xf numFmtId="174" fontId="74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174" fontId="14" fillId="33" borderId="10" xfId="44" applyNumberFormat="1" applyFont="1" applyFill="1" applyBorder="1" applyAlignment="1">
      <alignment horizontal="center"/>
    </xf>
    <xf numFmtId="174" fontId="15" fillId="33" borderId="10" xfId="44" applyNumberFormat="1" applyFont="1" applyFill="1" applyBorder="1" applyAlignment="1">
      <alignment horizontal="center"/>
    </xf>
    <xf numFmtId="0" fontId="11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174" fontId="58" fillId="33" borderId="12" xfId="44" applyNumberFormat="1" applyFont="1" applyFill="1" applyBorder="1" applyAlignment="1">
      <alignment horizontal="left"/>
    </xf>
    <xf numFmtId="49" fontId="58" fillId="33" borderId="12" xfId="44" applyNumberFormat="1" applyFont="1" applyFill="1" applyBorder="1" applyAlignment="1">
      <alignment horizontal="center"/>
    </xf>
    <xf numFmtId="0" fontId="115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4" fontId="0" fillId="0" borderId="10" xfId="44" applyNumberFormat="1" applyFont="1" applyBorder="1" applyAlignment="1">
      <alignment horizontal="right"/>
    </xf>
    <xf numFmtId="0" fontId="12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17" fillId="0" borderId="10" xfId="0" applyFont="1" applyBorder="1" applyAlignment="1">
      <alignment horizontal="center" vertical="center" wrapText="1"/>
    </xf>
    <xf numFmtId="0" fontId="124" fillId="0" borderId="0" xfId="0" applyFont="1" applyAlignment="1">
      <alignment/>
    </xf>
    <xf numFmtId="0" fontId="124" fillId="0" borderId="0" xfId="0" applyFont="1" applyAlignment="1">
      <alignment horizontal="left"/>
    </xf>
    <xf numFmtId="0" fontId="124" fillId="0" borderId="13" xfId="0" applyFont="1" applyBorder="1" applyAlignment="1">
      <alignment horizontal="left"/>
    </xf>
    <xf numFmtId="0" fontId="124" fillId="0" borderId="0" xfId="0" applyFont="1" applyAlignment="1">
      <alignment horizontal="center"/>
    </xf>
    <xf numFmtId="0" fontId="124" fillId="0" borderId="13" xfId="0" applyFont="1" applyBorder="1" applyAlignment="1">
      <alignment horizontal="center"/>
    </xf>
    <xf numFmtId="0" fontId="124" fillId="0" borderId="13" xfId="0" applyFont="1" applyBorder="1" applyAlignment="1">
      <alignment/>
    </xf>
    <xf numFmtId="0" fontId="124" fillId="0" borderId="0" xfId="0" applyFont="1" applyAlignment="1">
      <alignment/>
    </xf>
    <xf numFmtId="0" fontId="125" fillId="0" borderId="10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left" vertical="center" wrapText="1"/>
    </xf>
    <xf numFmtId="0" fontId="126" fillId="0" borderId="11" xfId="0" applyFont="1" applyBorder="1" applyAlignment="1">
      <alignment horizontal="center" vertical="center" wrapText="1"/>
    </xf>
    <xf numFmtId="183" fontId="126" fillId="0" borderId="10" xfId="0" applyNumberFormat="1" applyFont="1" applyBorder="1" applyAlignment="1">
      <alignment horizontal="center" vertical="center" wrapText="1"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 wrapText="1"/>
    </xf>
    <xf numFmtId="0" fontId="126" fillId="0" borderId="21" xfId="0" applyFont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/>
    </xf>
    <xf numFmtId="43" fontId="126" fillId="0" borderId="10" xfId="42" applyFont="1" applyBorder="1" applyAlignment="1">
      <alignment horizontal="left"/>
    </xf>
    <xf numFmtId="0" fontId="126" fillId="0" borderId="10" xfId="0" applyFont="1" applyBorder="1" applyAlignment="1">
      <alignment horizontal="center" wrapText="1"/>
    </xf>
    <xf numFmtId="183" fontId="126" fillId="0" borderId="10" xfId="0" applyNumberFormat="1" applyFont="1" applyBorder="1" applyAlignment="1">
      <alignment horizontal="center" wrapText="1"/>
    </xf>
    <xf numFmtId="0" fontId="126" fillId="0" borderId="10" xfId="0" applyFont="1" applyBorder="1" applyAlignment="1">
      <alignment horizontal="left" wrapText="1"/>
    </xf>
    <xf numFmtId="0" fontId="126" fillId="0" borderId="10" xfId="0" applyFont="1" applyBorder="1" applyAlignment="1">
      <alignment wrapText="1"/>
    </xf>
    <xf numFmtId="4" fontId="126" fillId="0" borderId="10" xfId="0" applyNumberFormat="1" applyFont="1" applyBorder="1" applyAlignment="1">
      <alignment/>
    </xf>
    <xf numFmtId="0" fontId="124" fillId="0" borderId="18" xfId="0" applyFont="1" applyBorder="1" applyAlignment="1">
      <alignment wrapText="1"/>
    </xf>
    <xf numFmtId="0" fontId="124" fillId="0" borderId="10" xfId="0" applyFont="1" applyBorder="1" applyAlignment="1">
      <alignment wrapText="1"/>
    </xf>
    <xf numFmtId="0" fontId="124" fillId="0" borderId="10" xfId="0" applyFont="1" applyBorder="1" applyAlignment="1">
      <alignment horizontal="center" wrapText="1"/>
    </xf>
    <xf numFmtId="49" fontId="124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0" fontId="114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5" fillId="0" borderId="24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71" fontId="0" fillId="0" borderId="17" xfId="0" applyNumberFormat="1" applyFont="1" applyBorder="1" applyAlignment="1">
      <alignment vertical="top"/>
    </xf>
    <xf numFmtId="171" fontId="0" fillId="0" borderId="18" xfId="0" applyNumberFormat="1" applyFont="1" applyBorder="1" applyAlignment="1">
      <alignment vertical="top"/>
    </xf>
    <xf numFmtId="174" fontId="8" fillId="0" borderId="21" xfId="44" applyNumberFormat="1" applyFont="1" applyBorder="1" applyAlignment="1">
      <alignment horizontal="left" vertical="center"/>
    </xf>
    <xf numFmtId="14" fontId="126" fillId="0" borderId="10" xfId="0" applyNumberFormat="1" applyFont="1" applyBorder="1" applyAlignment="1">
      <alignment horizontal="center" wrapText="1"/>
    </xf>
    <xf numFmtId="0" fontId="126" fillId="0" borderId="11" xfId="0" applyFont="1" applyBorder="1" applyAlignment="1">
      <alignment horizontal="center" wrapText="1"/>
    </xf>
    <xf numFmtId="0" fontId="126" fillId="0" borderId="10" xfId="0" applyFont="1" applyBorder="1" applyAlignment="1">
      <alignment horizontal="center"/>
    </xf>
    <xf numFmtId="174" fontId="58" fillId="33" borderId="21" xfId="44" applyNumberFormat="1" applyFont="1" applyFill="1" applyBorder="1" applyAlignment="1">
      <alignment horizontal="left" vertical="center" wrapText="1"/>
    </xf>
    <xf numFmtId="174" fontId="58" fillId="33" borderId="10" xfId="44" applyNumberFormat="1" applyFont="1" applyFill="1" applyBorder="1" applyAlignment="1" applyProtection="1">
      <alignment horizontal="center" vertical="center"/>
      <protection locked="0"/>
    </xf>
    <xf numFmtId="174" fontId="58" fillId="33" borderId="21" xfId="44" applyNumberFormat="1" applyFont="1" applyFill="1" applyBorder="1" applyAlignment="1">
      <alignment horizontal="center" vertical="center"/>
    </xf>
    <xf numFmtId="174" fontId="68" fillId="33" borderId="12" xfId="44" applyNumberFormat="1" applyFont="1" applyFill="1" applyBorder="1" applyAlignment="1">
      <alignment horizontal="center" vertical="center"/>
    </xf>
    <xf numFmtId="174" fontId="68" fillId="33" borderId="10" xfId="44" applyNumberFormat="1" applyFont="1" applyFill="1" applyBorder="1" applyAlignment="1">
      <alignment horizontal="center" vertical="center"/>
    </xf>
    <xf numFmtId="174" fontId="58" fillId="33" borderId="12" xfId="44" applyNumberFormat="1" applyFont="1" applyFill="1" applyBorder="1" applyAlignment="1" applyProtection="1">
      <alignment/>
      <protection locked="0"/>
    </xf>
    <xf numFmtId="174" fontId="59" fillId="33" borderId="12" xfId="44" applyNumberFormat="1" applyFont="1" applyFill="1" applyBorder="1" applyAlignment="1" applyProtection="1">
      <alignment horizontal="center"/>
      <protection locked="0"/>
    </xf>
    <xf numFmtId="174" fontId="68" fillId="33" borderId="12" xfId="44" applyNumberFormat="1" applyFont="1" applyFill="1" applyBorder="1" applyAlignment="1">
      <alignment horizontal="center"/>
    </xf>
    <xf numFmtId="174" fontId="68" fillId="33" borderId="10" xfId="44" applyNumberFormat="1" applyFont="1" applyFill="1" applyBorder="1" applyAlignment="1">
      <alignment horizontal="center"/>
    </xf>
    <xf numFmtId="174" fontId="3" fillId="33" borderId="10" xfId="44" applyNumberFormat="1" applyFont="1" applyFill="1" applyBorder="1" applyAlignment="1" applyProtection="1">
      <alignment horizontal="center"/>
      <protection locked="0"/>
    </xf>
    <xf numFmtId="43" fontId="124" fillId="0" borderId="0" xfId="42" applyFont="1" applyAlignment="1">
      <alignment/>
    </xf>
    <xf numFmtId="0" fontId="11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12" fillId="0" borderId="17" xfId="0" applyFont="1" applyBorder="1" applyAlignment="1">
      <alignment/>
    </xf>
    <xf numFmtId="0" fontId="112" fillId="0" borderId="24" xfId="0" applyFont="1" applyBorder="1" applyAlignment="1">
      <alignment/>
    </xf>
    <xf numFmtId="49" fontId="112" fillId="0" borderId="24" xfId="0" applyNumberFormat="1" applyFont="1" applyBorder="1" applyAlignment="1">
      <alignment/>
    </xf>
    <xf numFmtId="0" fontId="112" fillId="0" borderId="17" xfId="0" applyFont="1" applyBorder="1" applyAlignment="1">
      <alignment horizontal="left"/>
    </xf>
    <xf numFmtId="0" fontId="112" fillId="0" borderId="11" xfId="0" applyFont="1" applyBorder="1" applyAlignment="1">
      <alignment/>
    </xf>
    <xf numFmtId="0" fontId="112" fillId="0" borderId="13" xfId="0" applyFont="1" applyBorder="1" applyAlignment="1">
      <alignment/>
    </xf>
    <xf numFmtId="0" fontId="112" fillId="0" borderId="13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130" fillId="0" borderId="0" xfId="0" applyFont="1" applyAlignment="1">
      <alignment/>
    </xf>
    <xf numFmtId="0" fontId="130" fillId="0" borderId="17" xfId="0" applyFont="1" applyBorder="1" applyAlignment="1">
      <alignment/>
    </xf>
    <xf numFmtId="0" fontId="130" fillId="0" borderId="24" xfId="0" applyFont="1" applyBorder="1" applyAlignment="1">
      <alignment/>
    </xf>
    <xf numFmtId="0" fontId="130" fillId="0" borderId="18" xfId="0" applyFont="1" applyBorder="1" applyAlignment="1">
      <alignment/>
    </xf>
    <xf numFmtId="0" fontId="112" fillId="0" borderId="19" xfId="0" applyFont="1" applyBorder="1" applyAlignment="1">
      <alignment/>
    </xf>
    <xf numFmtId="0" fontId="112" fillId="0" borderId="23" xfId="0" applyFont="1" applyBorder="1" applyAlignment="1">
      <alignment/>
    </xf>
    <xf numFmtId="0" fontId="80" fillId="0" borderId="17" xfId="55" applyFont="1" applyBorder="1" applyAlignment="1" applyProtection="1">
      <alignment/>
      <protection/>
    </xf>
    <xf numFmtId="0" fontId="131" fillId="0" borderId="0" xfId="0" applyFont="1" applyAlignment="1">
      <alignment/>
    </xf>
    <xf numFmtId="0" fontId="132" fillId="0" borderId="10" xfId="0" applyFont="1" applyBorder="1" applyAlignment="1">
      <alignment wrapText="1"/>
    </xf>
    <xf numFmtId="0" fontId="125" fillId="0" borderId="10" xfId="0" applyFont="1" applyBorder="1" applyAlignment="1">
      <alignment horizontal="center" vertical="center" wrapText="1"/>
    </xf>
    <xf numFmtId="0" fontId="126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25" fillId="0" borderId="15" xfId="0" applyFont="1" applyBorder="1" applyAlignment="1">
      <alignment horizontal="center" vertical="center" wrapText="1"/>
    </xf>
    <xf numFmtId="0" fontId="125" fillId="0" borderId="12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wrapText="1"/>
    </xf>
    <xf numFmtId="0" fontId="124" fillId="0" borderId="10" xfId="0" applyFont="1" applyBorder="1" applyAlignment="1">
      <alignment wrapText="1"/>
    </xf>
    <xf numFmtId="0" fontId="134" fillId="0" borderId="0" xfId="0" applyFont="1" applyAlignment="1">
      <alignment horizontal="center"/>
    </xf>
    <xf numFmtId="0" fontId="124" fillId="0" borderId="0" xfId="0" applyFont="1" applyBorder="1" applyAlignment="1">
      <alignment horizontal="left" wrapText="1"/>
    </xf>
    <xf numFmtId="0" fontId="125" fillId="0" borderId="20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174" fontId="69" fillId="0" borderId="19" xfId="44" applyNumberFormat="1" applyFont="1" applyBorder="1" applyAlignment="1">
      <alignment horizontal="center"/>
    </xf>
    <xf numFmtId="174" fontId="69" fillId="0" borderId="16" xfId="44" applyNumberFormat="1" applyFont="1" applyBorder="1" applyAlignment="1">
      <alignment horizontal="center"/>
    </xf>
    <xf numFmtId="174" fontId="69" fillId="0" borderId="20" xfId="44" applyNumberFormat="1" applyFont="1" applyBorder="1" applyAlignment="1">
      <alignment horizontal="center"/>
    </xf>
    <xf numFmtId="174" fontId="0" fillId="0" borderId="0" xfId="44" applyNumberFormat="1" applyFont="1" applyAlignment="1">
      <alignment horizontal="center"/>
    </xf>
    <xf numFmtId="174" fontId="67" fillId="0" borderId="0" xfId="44" applyNumberFormat="1" applyFont="1" applyAlignment="1">
      <alignment horizontal="center"/>
    </xf>
    <xf numFmtId="174" fontId="8" fillId="0" borderId="0" xfId="44" applyNumberFormat="1" applyFont="1" applyAlignment="1">
      <alignment horizontal="center"/>
    </xf>
    <xf numFmtId="174" fontId="118" fillId="0" borderId="0" xfId="44" applyNumberFormat="1" applyFont="1" applyAlignment="1">
      <alignment horizontal="right"/>
    </xf>
    <xf numFmtId="174" fontId="0" fillId="0" borderId="0" xfId="44" applyNumberFormat="1" applyFont="1" applyAlignment="1">
      <alignment horizontal="right"/>
    </xf>
    <xf numFmtId="49" fontId="86" fillId="0" borderId="0" xfId="44" applyNumberFormat="1" applyFont="1" applyAlignment="1" applyProtection="1">
      <alignment horizontal="center"/>
      <protection locked="0"/>
    </xf>
    <xf numFmtId="174" fontId="69" fillId="0" borderId="11" xfId="44" applyNumberFormat="1" applyFont="1" applyBorder="1" applyAlignment="1">
      <alignment horizontal="center"/>
    </xf>
    <xf numFmtId="174" fontId="69" fillId="0" borderId="13" xfId="44" applyNumberFormat="1" applyFont="1" applyBorder="1" applyAlignment="1">
      <alignment horizontal="center"/>
    </xf>
    <xf numFmtId="174" fontId="69" fillId="0" borderId="21" xfId="44" applyNumberFormat="1" applyFont="1" applyBorder="1" applyAlignment="1">
      <alignment horizontal="center"/>
    </xf>
    <xf numFmtId="174" fontId="135" fillId="0" borderId="0" xfId="44" applyNumberFormat="1" applyFont="1" applyAlignment="1">
      <alignment horizontal="center"/>
    </xf>
    <xf numFmtId="174" fontId="118" fillId="0" borderId="0" xfId="44" applyNumberFormat="1" applyFont="1" applyAlignment="1">
      <alignment horizontal="center"/>
    </xf>
    <xf numFmtId="49" fontId="120" fillId="0" borderId="0" xfId="44" applyNumberFormat="1" applyFont="1" applyAlignment="1">
      <alignment horizontal="center"/>
    </xf>
    <xf numFmtId="174" fontId="3" fillId="0" borderId="15" xfId="44" applyNumberFormat="1" applyFont="1" applyBorder="1" applyAlignment="1">
      <alignment horizontal="center" vertical="center" textRotation="90"/>
    </xf>
    <xf numFmtId="174" fontId="3" fillId="0" borderId="14" xfId="44" applyNumberFormat="1" applyFont="1" applyBorder="1" applyAlignment="1">
      <alignment horizontal="center" vertical="center" textRotation="90"/>
    </xf>
    <xf numFmtId="174" fontId="3" fillId="0" borderId="12" xfId="44" applyNumberFormat="1" applyFont="1" applyBorder="1" applyAlignment="1">
      <alignment horizontal="center" vertical="center" textRotation="90"/>
    </xf>
    <xf numFmtId="174" fontId="69" fillId="0" borderId="15" xfId="44" applyNumberFormat="1" applyFont="1" applyBorder="1" applyAlignment="1">
      <alignment horizontal="center" vertical="center"/>
    </xf>
    <xf numFmtId="174" fontId="69" fillId="0" borderId="14" xfId="44" applyNumberFormat="1" applyFont="1" applyBorder="1" applyAlignment="1">
      <alignment horizontal="center" vertical="center"/>
    </xf>
    <xf numFmtId="174" fontId="69" fillId="0" borderId="12" xfId="44" applyNumberFormat="1" applyFont="1" applyBorder="1" applyAlignment="1">
      <alignment horizontal="center" vertical="center"/>
    </xf>
    <xf numFmtId="174" fontId="69" fillId="33" borderId="19" xfId="44" applyNumberFormat="1" applyFont="1" applyFill="1" applyBorder="1" applyAlignment="1">
      <alignment horizontal="center"/>
    </xf>
    <xf numFmtId="174" fontId="69" fillId="33" borderId="16" xfId="44" applyNumberFormat="1" applyFont="1" applyFill="1" applyBorder="1" applyAlignment="1">
      <alignment horizontal="center"/>
    </xf>
    <xf numFmtId="174" fontId="69" fillId="33" borderId="20" xfId="44" applyNumberFormat="1" applyFont="1" applyFill="1" applyBorder="1" applyAlignment="1">
      <alignment horizontal="center"/>
    </xf>
    <xf numFmtId="174" fontId="136" fillId="0" borderId="0" xfId="44" applyNumberFormat="1" applyFont="1" applyAlignment="1">
      <alignment horizontal="center"/>
    </xf>
    <xf numFmtId="174" fontId="59" fillId="0" borderId="19" xfId="44" applyNumberFormat="1" applyFont="1" applyBorder="1" applyAlignment="1">
      <alignment horizontal="center" vertical="center" wrapText="1"/>
    </xf>
    <xf numFmtId="174" fontId="59" fillId="0" borderId="23" xfId="44" applyNumberFormat="1" applyFont="1" applyBorder="1" applyAlignment="1">
      <alignment horizontal="center" vertical="center" wrapText="1"/>
    </xf>
    <xf numFmtId="174" fontId="59" fillId="0" borderId="11" xfId="44" applyNumberFormat="1" applyFont="1" applyBorder="1" applyAlignment="1">
      <alignment horizontal="center" vertical="center" wrapText="1"/>
    </xf>
    <xf numFmtId="174" fontId="0" fillId="0" borderId="23" xfId="44" applyNumberFormat="1" applyFont="1" applyBorder="1" applyAlignment="1">
      <alignment horizontal="center"/>
    </xf>
    <xf numFmtId="174" fontId="0" fillId="0" borderId="22" xfId="44" applyNumberFormat="1" applyFont="1" applyBorder="1" applyAlignment="1">
      <alignment horizontal="center"/>
    </xf>
    <xf numFmtId="49" fontId="0" fillId="0" borderId="17" xfId="44" applyNumberFormat="1" applyFont="1" applyBorder="1" applyAlignment="1">
      <alignment horizontal="center" vertical="center"/>
    </xf>
    <xf numFmtId="49" fontId="0" fillId="0" borderId="18" xfId="44" applyNumberFormat="1" applyFont="1" applyBorder="1" applyAlignment="1">
      <alignment horizontal="center" vertical="center"/>
    </xf>
    <xf numFmtId="49" fontId="0" fillId="0" borderId="17" xfId="44" applyNumberFormat="1" applyFont="1" applyBorder="1" applyAlignment="1">
      <alignment horizontal="center"/>
    </xf>
    <xf numFmtId="49" fontId="0" fillId="0" borderId="18" xfId="44" applyNumberFormat="1" applyFont="1" applyBorder="1" applyAlignment="1">
      <alignment horizontal="center"/>
    </xf>
    <xf numFmtId="174" fontId="69" fillId="0" borderId="16" xfId="44" applyNumberFormat="1" applyFont="1" applyBorder="1" applyAlignment="1">
      <alignment horizontal="center" vertical="center"/>
    </xf>
    <xf numFmtId="174" fontId="69" fillId="0" borderId="20" xfId="44" applyNumberFormat="1" applyFont="1" applyBorder="1" applyAlignment="1">
      <alignment horizontal="center" vertical="center"/>
    </xf>
    <xf numFmtId="174" fontId="69" fillId="0" borderId="13" xfId="44" applyNumberFormat="1" applyFont="1" applyBorder="1" applyAlignment="1">
      <alignment horizontal="center" vertical="center"/>
    </xf>
    <xf numFmtId="174" fontId="69" fillId="0" borderId="21" xfId="44" applyNumberFormat="1" applyFont="1" applyBorder="1" applyAlignment="1">
      <alignment horizontal="center" vertical="center"/>
    </xf>
    <xf numFmtId="174" fontId="69" fillId="34" borderId="17" xfId="44" applyNumberFormat="1" applyFont="1" applyFill="1" applyBorder="1" applyAlignment="1">
      <alignment horizontal="center"/>
    </xf>
    <xf numFmtId="174" fontId="69" fillId="34" borderId="24" xfId="44" applyNumberFormat="1" applyFont="1" applyFill="1" applyBorder="1" applyAlignment="1">
      <alignment horizontal="center"/>
    </xf>
    <xf numFmtId="174" fontId="69" fillId="34" borderId="18" xfId="44" applyNumberFormat="1" applyFont="1" applyFill="1" applyBorder="1" applyAlignment="1">
      <alignment horizontal="center"/>
    </xf>
    <xf numFmtId="174" fontId="69" fillId="33" borderId="11" xfId="44" applyNumberFormat="1" applyFont="1" applyFill="1" applyBorder="1" applyAlignment="1">
      <alignment horizontal="center"/>
    </xf>
    <xf numFmtId="174" fontId="69" fillId="33" borderId="13" xfId="44" applyNumberFormat="1" applyFont="1" applyFill="1" applyBorder="1" applyAlignment="1">
      <alignment horizontal="center"/>
    </xf>
    <xf numFmtId="174" fontId="69" fillId="33" borderId="21" xfId="44" applyNumberFormat="1" applyFont="1" applyFill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7" fillId="0" borderId="0" xfId="0" applyFont="1" applyBorder="1" applyAlignment="1">
      <alignment horizontal="center" wrapText="1"/>
    </xf>
    <xf numFmtId="0" fontId="1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2" fillId="0" borderId="10" xfId="0" applyFont="1" applyBorder="1" applyAlignment="1">
      <alignment horizontal="center"/>
    </xf>
    <xf numFmtId="0" fontId="138" fillId="0" borderId="10" xfId="0" applyFont="1" applyBorder="1" applyAlignment="1">
      <alignment horizontal="center"/>
    </xf>
    <xf numFmtId="0" fontId="139" fillId="0" borderId="0" xfId="0" applyFont="1" applyAlignment="1">
      <alignment horizontal="center" vertical="center"/>
    </xf>
    <xf numFmtId="177" fontId="140" fillId="0" borderId="0" xfId="0" applyNumberFormat="1" applyFont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3" fillId="0" borderId="17" xfId="54" applyFont="1" applyBorder="1" applyAlignment="1" applyProtection="1">
      <alignment horizontal="center" vertical="top"/>
      <protection/>
    </xf>
    <xf numFmtId="0" fontId="3" fillId="0" borderId="2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17" fillId="0" borderId="0" xfId="0" applyFont="1" applyBorder="1" applyAlignment="1">
      <alignment horizontal="left" vertical="center" wrapText="1"/>
    </xf>
    <xf numFmtId="0" fontId="142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top"/>
    </xf>
    <xf numFmtId="14" fontId="0" fillId="34" borderId="17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9" fillId="0" borderId="17" xfId="54" applyFont="1" applyBorder="1" applyAlignment="1" applyProtection="1">
      <alignment horizontal="center" vertical="center"/>
      <protection/>
    </xf>
    <xf numFmtId="0" fontId="58" fillId="0" borderId="24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112" fillId="0" borderId="17" xfId="0" applyFont="1" applyBorder="1" applyAlignment="1">
      <alignment horizontal="left" vertical="center" wrapText="1"/>
    </xf>
    <xf numFmtId="0" fontId="112" fillId="0" borderId="24" xfId="0" applyFont="1" applyBorder="1" applyAlignment="1">
      <alignment horizontal="left" vertical="center" wrapText="1"/>
    </xf>
    <xf numFmtId="0" fontId="112" fillId="0" borderId="18" xfId="0" applyFont="1" applyBorder="1" applyAlignment="1">
      <alignment horizontal="left" vertical="center" wrapText="1"/>
    </xf>
    <xf numFmtId="14" fontId="0" fillId="33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0" fontId="114" fillId="0" borderId="24" xfId="0" applyFont="1" applyBorder="1" applyAlignment="1">
      <alignment horizontal="center" vertical="center" wrapText="1"/>
    </xf>
    <xf numFmtId="0" fontId="114" fillId="0" borderId="18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14" fillId="33" borderId="17" xfId="0" applyFont="1" applyFill="1" applyBorder="1" applyAlignment="1">
      <alignment horizontal="center" vertical="center" wrapText="1"/>
    </xf>
    <xf numFmtId="0" fontId="114" fillId="33" borderId="24" xfId="0" applyFont="1" applyFill="1" applyBorder="1" applyAlignment="1">
      <alignment horizontal="center" vertical="center" wrapText="1"/>
    </xf>
    <xf numFmtId="0" fontId="114" fillId="33" borderId="18" xfId="0" applyFont="1" applyFill="1" applyBorder="1" applyAlignment="1">
      <alignment horizontal="center" vertical="center" wrapText="1"/>
    </xf>
    <xf numFmtId="14" fontId="0" fillId="33" borderId="17" xfId="0" applyNumberFormat="1" applyFont="1" applyFill="1" applyBorder="1" applyAlignment="1">
      <alignment horizontal="center" vertical="center" wrapText="1"/>
    </xf>
    <xf numFmtId="0" fontId="115" fillId="33" borderId="17" xfId="54" applyFont="1" applyFill="1" applyBorder="1" applyAlignment="1" applyProtection="1">
      <alignment horizontal="center" vertical="center"/>
      <protection/>
    </xf>
    <xf numFmtId="0" fontId="115" fillId="33" borderId="24" xfId="0" applyFont="1" applyFill="1" applyBorder="1" applyAlignment="1">
      <alignment horizontal="center" vertical="center"/>
    </xf>
    <xf numFmtId="0" fontId="115" fillId="33" borderId="18" xfId="0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114" fillId="0" borderId="17" xfId="54" applyFont="1" applyBorder="1" applyAlignment="1" applyProtection="1">
      <alignment horizontal="center" vertical="center"/>
      <protection/>
    </xf>
    <xf numFmtId="0" fontId="114" fillId="0" borderId="24" xfId="0" applyFont="1" applyBorder="1" applyAlignment="1">
      <alignment horizontal="center" vertical="center"/>
    </xf>
    <xf numFmtId="0" fontId="114" fillId="0" borderId="18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143" fillId="33" borderId="17" xfId="0" applyFont="1" applyFill="1" applyBorder="1" applyAlignment="1">
      <alignment horizontal="center" vertical="center" wrapText="1"/>
    </xf>
    <xf numFmtId="0" fontId="143" fillId="33" borderId="24" xfId="0" applyFont="1" applyFill="1" applyBorder="1" applyAlignment="1">
      <alignment horizontal="center" vertical="center" wrapText="1"/>
    </xf>
    <xf numFmtId="0" fontId="143" fillId="33" borderId="18" xfId="0" applyFont="1" applyFill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 wrapText="1"/>
    </xf>
    <xf numFmtId="0" fontId="112" fillId="0" borderId="24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right"/>
    </xf>
    <xf numFmtId="0" fontId="118" fillId="0" borderId="13" xfId="0" applyFont="1" applyBorder="1" applyAlignment="1">
      <alignment horizontal="left"/>
    </xf>
    <xf numFmtId="171" fontId="0" fillId="0" borderId="17" xfId="0" applyNumberFormat="1" applyFont="1" applyBorder="1" applyAlignment="1">
      <alignment horizontal="center" vertical="center" wrapText="1"/>
    </xf>
    <xf numFmtId="171" fontId="0" fillId="0" borderId="18" xfId="0" applyNumberFormat="1" applyFont="1" applyBorder="1" applyAlignment="1">
      <alignment horizontal="center" vertical="center" wrapText="1"/>
    </xf>
    <xf numFmtId="171" fontId="0" fillId="0" borderId="17" xfId="0" applyNumberFormat="1" applyFont="1" applyBorder="1" applyAlignment="1">
      <alignment horizontal="center" vertical="center"/>
    </xf>
    <xf numFmtId="171" fontId="0" fillId="0" borderId="18" xfId="0" applyNumberFormat="1" applyFont="1" applyBorder="1" applyAlignment="1">
      <alignment horizontal="center" vertical="center"/>
    </xf>
    <xf numFmtId="171" fontId="0" fillId="33" borderId="17" xfId="0" applyNumberFormat="1" applyFont="1" applyFill="1" applyBorder="1" applyAlignment="1">
      <alignment horizontal="center" vertical="center" wrapText="1"/>
    </xf>
    <xf numFmtId="171" fontId="0" fillId="33" borderId="18" xfId="0" applyNumberFormat="1" applyFont="1" applyFill="1" applyBorder="1" applyAlignment="1">
      <alignment horizontal="center" vertical="center" wrapText="1"/>
    </xf>
    <xf numFmtId="171" fontId="0" fillId="33" borderId="17" xfId="0" applyNumberFormat="1" applyFont="1" applyFill="1" applyBorder="1" applyAlignment="1">
      <alignment horizontal="center" vertical="center"/>
    </xf>
    <xf numFmtId="171" fontId="0" fillId="33" borderId="18" xfId="0" applyNumberFormat="1" applyFont="1" applyFill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 wrapText="1"/>
    </xf>
    <xf numFmtId="171" fontId="0" fillId="0" borderId="18" xfId="0" applyNumberFormat="1" applyBorder="1" applyAlignment="1">
      <alignment horizontal="center" vertical="center" wrapText="1"/>
    </xf>
    <xf numFmtId="171" fontId="0" fillId="0" borderId="17" xfId="0" applyNumberFormat="1" applyFont="1" applyBorder="1" applyAlignment="1">
      <alignment horizontal="center" vertical="top"/>
    </xf>
    <xf numFmtId="171" fontId="0" fillId="0" borderId="18" xfId="0" applyNumberFormat="1" applyFont="1" applyBorder="1" applyAlignment="1">
      <alignment horizontal="center" vertical="top"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112" fillId="0" borderId="17" xfId="0" applyFont="1" applyBorder="1" applyAlignment="1">
      <alignment horizontal="left"/>
    </xf>
    <xf numFmtId="0" fontId="112" fillId="0" borderId="24" xfId="0" applyFont="1" applyBorder="1" applyAlignment="1">
      <alignment horizontal="left"/>
    </xf>
    <xf numFmtId="0" fontId="112" fillId="0" borderId="16" xfId="0" applyFont="1" applyBorder="1" applyAlignment="1">
      <alignment horizontal="left"/>
    </xf>
    <xf numFmtId="0" fontId="112" fillId="0" borderId="2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49" fontId="120" fillId="0" borderId="0" xfId="0" applyNumberFormat="1" applyFont="1" applyAlignment="1">
      <alignment horizontal="left"/>
    </xf>
    <xf numFmtId="0" fontId="115" fillId="0" borderId="17" xfId="0" applyFont="1" applyBorder="1" applyAlignment="1">
      <alignment horizontal="center" vertical="center" wrapText="1"/>
    </xf>
    <xf numFmtId="0" fontId="115" fillId="0" borderId="24" xfId="0" applyFont="1" applyBorder="1" applyAlignment="1">
      <alignment horizontal="center" vertical="center" wrapText="1"/>
    </xf>
    <xf numFmtId="0" fontId="115" fillId="0" borderId="18" xfId="0" applyFont="1" applyBorder="1" applyAlignment="1">
      <alignment horizontal="center" vertical="center" wrapText="1"/>
    </xf>
    <xf numFmtId="0" fontId="117" fillId="0" borderId="17" xfId="0" applyFont="1" applyBorder="1" applyAlignment="1">
      <alignment horizontal="center" vertical="center" wrapText="1"/>
    </xf>
    <xf numFmtId="0" fontId="117" fillId="0" borderId="24" xfId="0" applyFont="1" applyBorder="1" applyAlignment="1">
      <alignment horizontal="center" vertical="center" wrapText="1"/>
    </xf>
    <xf numFmtId="0" fontId="117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175" fontId="0" fillId="0" borderId="19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8" fillId="0" borderId="16" xfId="54" applyFont="1" applyBorder="1" applyAlignment="1" applyProtection="1">
      <alignment horizontal="center"/>
      <protection/>
    </xf>
    <xf numFmtId="0" fontId="8" fillId="0" borderId="20" xfId="54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4" fillId="0" borderId="16" xfId="54" applyFont="1" applyBorder="1" applyAlignment="1" applyProtection="1">
      <alignment horizontal="center"/>
      <protection/>
    </xf>
    <xf numFmtId="0" fontId="4" fillId="0" borderId="20" xfId="54" applyFont="1" applyBorder="1" applyAlignment="1" applyProtection="1">
      <alignment horizontal="center"/>
      <protection/>
    </xf>
    <xf numFmtId="0" fontId="115" fillId="0" borderId="11" xfId="0" applyFont="1" applyBorder="1" applyAlignment="1">
      <alignment horizontal="center"/>
    </xf>
    <xf numFmtId="0" fontId="115" fillId="0" borderId="13" xfId="0" applyFont="1" applyBorder="1" applyAlignment="1">
      <alignment horizontal="center"/>
    </xf>
    <xf numFmtId="0" fontId="115" fillId="0" borderId="21" xfId="0" applyFon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142" fillId="0" borderId="17" xfId="0" applyFont="1" applyBorder="1" applyAlignment="1">
      <alignment horizontal="center"/>
    </xf>
    <xf numFmtId="0" fontId="142" fillId="0" borderId="24" xfId="0" applyFont="1" applyBorder="1" applyAlignment="1">
      <alignment horizontal="center"/>
    </xf>
    <xf numFmtId="0" fontId="142" fillId="0" borderId="18" xfId="0" applyFont="1" applyBorder="1" applyAlignment="1">
      <alignment horizontal="center"/>
    </xf>
    <xf numFmtId="0" fontId="112" fillId="0" borderId="17" xfId="0" applyFont="1" applyBorder="1" applyAlignment="1">
      <alignment horizontal="center"/>
    </xf>
    <xf numFmtId="0" fontId="112" fillId="0" borderId="24" xfId="0" applyFont="1" applyBorder="1" applyAlignment="1">
      <alignment horizontal="center"/>
    </xf>
    <xf numFmtId="0" fontId="112" fillId="0" borderId="18" xfId="0" applyFont="1" applyBorder="1" applyAlignment="1">
      <alignment horizontal="center"/>
    </xf>
    <xf numFmtId="0" fontId="115" fillId="0" borderId="17" xfId="0" applyFont="1" applyBorder="1" applyAlignment="1">
      <alignment horizontal="center"/>
    </xf>
    <xf numFmtId="0" fontId="115" fillId="0" borderId="24" xfId="0" applyFont="1" applyBorder="1" applyAlignment="1">
      <alignment horizontal="center"/>
    </xf>
    <xf numFmtId="0" fontId="115" fillId="0" borderId="18" xfId="0" applyFont="1" applyBorder="1" applyAlignment="1">
      <alignment horizontal="center"/>
    </xf>
    <xf numFmtId="49" fontId="23" fillId="0" borderId="0" xfId="44" applyNumberFormat="1" applyFont="1" applyAlignment="1" applyProtection="1">
      <alignment horizontal="center"/>
      <protection locked="0"/>
    </xf>
    <xf numFmtId="174" fontId="16" fillId="0" borderId="19" xfId="44" applyNumberFormat="1" applyFont="1" applyBorder="1" applyAlignment="1">
      <alignment horizontal="center"/>
    </xf>
    <xf numFmtId="174" fontId="16" fillId="0" borderId="16" xfId="44" applyNumberFormat="1" applyFont="1" applyBorder="1" applyAlignment="1">
      <alignment horizontal="center"/>
    </xf>
    <xf numFmtId="174" fontId="16" fillId="0" borderId="20" xfId="44" applyNumberFormat="1" applyFont="1" applyBorder="1" applyAlignment="1">
      <alignment horizontal="center"/>
    </xf>
    <xf numFmtId="174" fontId="16" fillId="33" borderId="19" xfId="44" applyNumberFormat="1" applyFont="1" applyFill="1" applyBorder="1" applyAlignment="1">
      <alignment horizontal="center"/>
    </xf>
    <xf numFmtId="174" fontId="16" fillId="33" borderId="16" xfId="44" applyNumberFormat="1" applyFont="1" applyFill="1" applyBorder="1" applyAlignment="1">
      <alignment horizontal="center"/>
    </xf>
    <xf numFmtId="174" fontId="16" fillId="33" borderId="20" xfId="44" applyNumberFormat="1" applyFont="1" applyFill="1" applyBorder="1" applyAlignment="1">
      <alignment horizontal="center"/>
    </xf>
    <xf numFmtId="49" fontId="144" fillId="0" borderId="13" xfId="44" applyNumberFormat="1" applyFont="1" applyBorder="1" applyAlignment="1">
      <alignment horizontal="center"/>
    </xf>
    <xf numFmtId="174" fontId="16" fillId="0" borderId="16" xfId="44" applyNumberFormat="1" applyFont="1" applyBorder="1" applyAlignment="1">
      <alignment horizontal="center" vertical="center"/>
    </xf>
    <xf numFmtId="174" fontId="16" fillId="0" borderId="20" xfId="44" applyNumberFormat="1" applyFont="1" applyBorder="1" applyAlignment="1">
      <alignment horizontal="center" vertical="center"/>
    </xf>
    <xf numFmtId="174" fontId="16" fillId="0" borderId="13" xfId="44" applyNumberFormat="1" applyFont="1" applyBorder="1" applyAlignment="1">
      <alignment horizontal="center" vertical="center"/>
    </xf>
    <xf numFmtId="174" fontId="16" fillId="0" borderId="21" xfId="44" applyNumberFormat="1" applyFont="1" applyBorder="1" applyAlignment="1">
      <alignment horizontal="center" vertical="center"/>
    </xf>
    <xf numFmtId="174" fontId="10" fillId="0" borderId="0" xfId="44" applyNumberFormat="1" applyFont="1" applyAlignment="1">
      <alignment horizontal="center"/>
    </xf>
    <xf numFmtId="174" fontId="24" fillId="0" borderId="0" xfId="44" applyNumberFormat="1" applyFont="1" applyAlignment="1">
      <alignment horizontal="center"/>
    </xf>
    <xf numFmtId="0" fontId="115" fillId="0" borderId="17" xfId="0" applyFont="1" applyBorder="1" applyAlignment="1">
      <alignment/>
    </xf>
    <xf numFmtId="0" fontId="115" fillId="0" borderId="24" xfId="0" applyFont="1" applyBorder="1" applyAlignment="1">
      <alignment/>
    </xf>
    <xf numFmtId="0" fontId="115" fillId="0" borderId="18" xfId="0" applyFont="1" applyBorder="1" applyAlignment="1">
      <alignment/>
    </xf>
    <xf numFmtId="174" fontId="2" fillId="0" borderId="17" xfId="44" applyNumberFormat="1" applyFont="1" applyBorder="1" applyAlignment="1">
      <alignment horizontal="center"/>
    </xf>
    <xf numFmtId="174" fontId="2" fillId="0" borderId="24" xfId="44" applyNumberFormat="1" applyFont="1" applyBorder="1" applyAlignment="1">
      <alignment horizontal="center"/>
    </xf>
    <xf numFmtId="174" fontId="2" fillId="0" borderId="18" xfId="44" applyNumberFormat="1" applyFont="1" applyBorder="1" applyAlignment="1">
      <alignment horizontal="center"/>
    </xf>
    <xf numFmtId="174" fontId="14" fillId="33" borderId="10" xfId="44" applyNumberFormat="1" applyFont="1" applyFill="1" applyBorder="1" applyAlignment="1">
      <alignment horizontal="center"/>
    </xf>
    <xf numFmtId="174" fontId="16" fillId="0" borderId="10" xfId="44" applyNumberFormat="1" applyFont="1" applyBorder="1" applyAlignment="1">
      <alignment horizontal="center" vertical="center"/>
    </xf>
    <xf numFmtId="174" fontId="16" fillId="34" borderId="17" xfId="44" applyNumberFormat="1" applyFont="1" applyFill="1" applyBorder="1" applyAlignment="1">
      <alignment horizontal="center"/>
    </xf>
    <xf numFmtId="174" fontId="16" fillId="34" borderId="24" xfId="44" applyNumberFormat="1" applyFont="1" applyFill="1" applyBorder="1" applyAlignment="1">
      <alignment horizontal="center"/>
    </xf>
    <xf numFmtId="174" fontId="16" fillId="34" borderId="18" xfId="44" applyNumberFormat="1" applyFont="1" applyFill="1" applyBorder="1" applyAlignment="1">
      <alignment horizontal="center"/>
    </xf>
    <xf numFmtId="174" fontId="9" fillId="0" borderId="23" xfId="44" applyNumberFormat="1" applyFont="1" applyBorder="1" applyAlignment="1">
      <alignment horizontal="center" vertical="center"/>
    </xf>
    <xf numFmtId="174" fontId="9" fillId="0" borderId="22" xfId="44" applyNumberFormat="1" applyFont="1" applyBorder="1" applyAlignment="1">
      <alignment horizontal="center" vertical="center"/>
    </xf>
    <xf numFmtId="174" fontId="19" fillId="0" borderId="23" xfId="44" applyNumberFormat="1" applyFont="1" applyBorder="1" applyAlignment="1">
      <alignment horizontal="center"/>
    </xf>
    <xf numFmtId="174" fontId="19" fillId="0" borderId="0" xfId="44" applyNumberFormat="1" applyFont="1" applyBorder="1" applyAlignment="1">
      <alignment horizontal="center"/>
    </xf>
    <xf numFmtId="174" fontId="19" fillId="0" borderId="22" xfId="44" applyNumberFormat="1" applyFont="1" applyBorder="1" applyAlignment="1">
      <alignment horizontal="center"/>
    </xf>
    <xf numFmtId="174" fontId="16" fillId="0" borderId="11" xfId="44" applyNumberFormat="1" applyFont="1" applyBorder="1" applyAlignment="1">
      <alignment horizontal="center"/>
    </xf>
    <xf numFmtId="174" fontId="16" fillId="0" borderId="13" xfId="44" applyNumberFormat="1" applyFont="1" applyBorder="1" applyAlignment="1">
      <alignment horizontal="center"/>
    </xf>
    <xf numFmtId="174" fontId="16" fillId="0" borderId="21" xfId="44" applyNumberFormat="1" applyFont="1" applyBorder="1" applyAlignment="1">
      <alignment horizontal="center"/>
    </xf>
    <xf numFmtId="174" fontId="16" fillId="33" borderId="11" xfId="44" applyNumberFormat="1" applyFont="1" applyFill="1" applyBorder="1" applyAlignment="1">
      <alignment horizontal="center"/>
    </xf>
    <xf numFmtId="174" fontId="16" fillId="33" borderId="13" xfId="44" applyNumberFormat="1" applyFont="1" applyFill="1" applyBorder="1" applyAlignment="1">
      <alignment horizontal="center"/>
    </xf>
    <xf numFmtId="174" fontId="16" fillId="33" borderId="21" xfId="44" applyNumberFormat="1" applyFont="1" applyFill="1" applyBorder="1" applyAlignment="1">
      <alignment horizontal="center"/>
    </xf>
    <xf numFmtId="174" fontId="16" fillId="0" borderId="19" xfId="44" applyNumberFormat="1" applyFont="1" applyBorder="1" applyAlignment="1">
      <alignment horizontal="center" vertical="center"/>
    </xf>
    <xf numFmtId="174" fontId="9" fillId="0" borderId="15" xfId="44" applyNumberFormat="1" applyFont="1" applyBorder="1" applyAlignment="1">
      <alignment horizontal="center" vertical="center" wrapText="1"/>
    </xf>
    <xf numFmtId="174" fontId="9" fillId="0" borderId="14" xfId="44" applyNumberFormat="1" applyFont="1" applyBorder="1" applyAlignment="1">
      <alignment horizontal="center" vertical="center" wrapText="1"/>
    </xf>
    <xf numFmtId="174" fontId="9" fillId="0" borderId="15" xfId="44" applyNumberFormat="1" applyFont="1" applyBorder="1" applyAlignment="1">
      <alignment horizontal="center" vertical="center" textRotation="90"/>
    </xf>
    <xf numFmtId="174" fontId="9" fillId="0" borderId="14" xfId="44" applyNumberFormat="1" applyFont="1" applyBorder="1" applyAlignment="1">
      <alignment horizontal="center" vertical="center" textRotation="90"/>
    </xf>
    <xf numFmtId="174" fontId="16" fillId="0" borderId="23" xfId="44" applyNumberFormat="1" applyFont="1" applyBorder="1" applyAlignment="1">
      <alignment horizontal="center" vertical="center"/>
    </xf>
    <xf numFmtId="174" fontId="16" fillId="0" borderId="0" xfId="44" applyNumberFormat="1" applyFont="1" applyBorder="1" applyAlignment="1">
      <alignment horizontal="center" vertical="center"/>
    </xf>
    <xf numFmtId="174" fontId="16" fillId="0" borderId="22" xfId="44" applyNumberFormat="1" applyFont="1" applyBorder="1" applyAlignment="1">
      <alignment horizontal="center" vertical="center"/>
    </xf>
    <xf numFmtId="174" fontId="16" fillId="0" borderId="11" xfId="44" applyNumberFormat="1" applyFont="1" applyBorder="1" applyAlignment="1">
      <alignment horizontal="center" vertical="center"/>
    </xf>
    <xf numFmtId="174" fontId="19" fillId="0" borderId="19" xfId="44" applyNumberFormat="1" applyFont="1" applyBorder="1" applyAlignment="1">
      <alignment horizontal="center"/>
    </xf>
    <xf numFmtId="174" fontId="19" fillId="0" borderId="16" xfId="44" applyNumberFormat="1" applyFont="1" applyBorder="1" applyAlignment="1">
      <alignment horizontal="center"/>
    </xf>
    <xf numFmtId="174" fontId="19" fillId="0" borderId="20" xfId="44" applyNumberFormat="1" applyFont="1" applyBorder="1" applyAlignment="1">
      <alignment horizontal="center"/>
    </xf>
    <xf numFmtId="174" fontId="9" fillId="0" borderId="11" xfId="44" applyNumberFormat="1" applyFont="1" applyBorder="1" applyAlignment="1">
      <alignment horizontal="center"/>
    </xf>
    <xf numFmtId="174" fontId="9" fillId="0" borderId="13" xfId="44" applyNumberFormat="1" applyFont="1" applyBorder="1" applyAlignment="1">
      <alignment horizontal="center"/>
    </xf>
    <xf numFmtId="174" fontId="9" fillId="0" borderId="21" xfId="44" applyNumberFormat="1" applyFont="1" applyBorder="1" applyAlignment="1">
      <alignment horizontal="center"/>
    </xf>
    <xf numFmtId="174" fontId="15" fillId="33" borderId="10" xfId="44" applyNumberFormat="1" applyFont="1" applyFill="1" applyBorder="1" applyAlignment="1">
      <alignment horizontal="center"/>
    </xf>
    <xf numFmtId="174" fontId="59" fillId="33" borderId="17" xfId="44" applyNumberFormat="1" applyFont="1" applyFill="1" applyBorder="1" applyAlignment="1">
      <alignment vertical="center"/>
    </xf>
    <xf numFmtId="174" fontId="59" fillId="33" borderId="24" xfId="44" applyNumberFormat="1" applyFont="1" applyFill="1" applyBorder="1" applyAlignment="1">
      <alignment vertical="center"/>
    </xf>
    <xf numFmtId="174" fontId="59" fillId="33" borderId="18" xfId="44" applyNumberFormat="1" applyFont="1" applyFill="1" applyBorder="1" applyAlignment="1">
      <alignment vertical="center"/>
    </xf>
    <xf numFmtId="174" fontId="14" fillId="33" borderId="17" xfId="44" applyNumberFormat="1" applyFont="1" applyFill="1" applyBorder="1" applyAlignment="1">
      <alignment horizontal="center"/>
    </xf>
    <xf numFmtId="174" fontId="14" fillId="33" borderId="18" xfId="44" applyNumberFormat="1" applyFont="1" applyFill="1" applyBorder="1" applyAlignment="1">
      <alignment horizontal="center"/>
    </xf>
    <xf numFmtId="174" fontId="0" fillId="0" borderId="10" xfId="44" applyNumberFormat="1" applyFont="1" applyBorder="1" applyAlignment="1">
      <alignment horizontal="center"/>
    </xf>
    <xf numFmtId="174" fontId="0" fillId="0" borderId="15" xfId="44" applyNumberFormat="1" applyFont="1" applyBorder="1" applyAlignment="1">
      <alignment horizontal="center" vertical="center"/>
    </xf>
    <xf numFmtId="174" fontId="0" fillId="0" borderId="14" xfId="44" applyNumberFormat="1" applyFont="1" applyBorder="1" applyAlignment="1">
      <alignment horizontal="center" vertical="center"/>
    </xf>
    <xf numFmtId="174" fontId="0" fillId="0" borderId="12" xfId="44" applyNumberFormat="1" applyFont="1" applyBorder="1" applyAlignment="1">
      <alignment horizontal="center" vertical="center"/>
    </xf>
    <xf numFmtId="174" fontId="2" fillId="0" borderId="19" xfId="44" applyNumberFormat="1" applyFont="1" applyBorder="1" applyAlignment="1">
      <alignment horizontal="center"/>
    </xf>
    <xf numFmtId="174" fontId="2" fillId="0" borderId="16" xfId="44" applyNumberFormat="1" applyFont="1" applyBorder="1" applyAlignment="1">
      <alignment horizontal="center"/>
    </xf>
    <xf numFmtId="174" fontId="2" fillId="0" borderId="20" xfId="44" applyNumberFormat="1" applyFont="1" applyBorder="1" applyAlignment="1">
      <alignment horizontal="center"/>
    </xf>
    <xf numFmtId="0" fontId="115" fillId="0" borderId="19" xfId="0" applyFont="1" applyBorder="1" applyAlignment="1">
      <alignment horizontal="center"/>
    </xf>
    <xf numFmtId="0" fontId="115" fillId="0" borderId="16" xfId="0" applyFont="1" applyBorder="1" applyAlignment="1">
      <alignment horizontal="center"/>
    </xf>
    <xf numFmtId="0" fontId="115" fillId="0" borderId="20" xfId="0" applyFont="1" applyBorder="1" applyAlignment="1">
      <alignment horizontal="center"/>
    </xf>
    <xf numFmtId="174" fontId="10" fillId="33" borderId="17" xfId="44" applyNumberFormat="1" applyFont="1" applyFill="1" applyBorder="1" applyAlignment="1">
      <alignment horizontal="center"/>
    </xf>
    <xf numFmtId="174" fontId="10" fillId="33" borderId="18" xfId="44" applyNumberFormat="1" applyFont="1" applyFill="1" applyBorder="1" applyAlignment="1">
      <alignment horizontal="center"/>
    </xf>
    <xf numFmtId="174" fontId="10" fillId="0" borderId="0" xfId="44" applyNumberFormat="1" applyFont="1" applyBorder="1" applyAlignment="1" applyProtection="1">
      <alignment horizontal="center"/>
      <protection locked="0"/>
    </xf>
    <xf numFmtId="174" fontId="114" fillId="0" borderId="10" xfId="44" applyNumberFormat="1" applyFont="1" applyBorder="1" applyAlignment="1">
      <alignment horizontal="center"/>
    </xf>
    <xf numFmtId="174" fontId="114" fillId="0" borderId="24" xfId="44" applyNumberFormat="1" applyFont="1" applyBorder="1" applyAlignment="1">
      <alignment horizontal="center"/>
    </xf>
    <xf numFmtId="174" fontId="114" fillId="0" borderId="18" xfId="44" applyNumberFormat="1" applyFont="1" applyBorder="1" applyAlignment="1">
      <alignment horizontal="center"/>
    </xf>
    <xf numFmtId="174" fontId="2" fillId="0" borderId="10" xfId="44" applyNumberFormat="1" applyFont="1" applyBorder="1" applyAlignment="1">
      <alignment horizontal="center" vertical="center" wrapText="1"/>
    </xf>
    <xf numFmtId="174" fontId="2" fillId="0" borderId="10" xfId="44" applyNumberFormat="1" applyFont="1" applyBorder="1" applyAlignment="1">
      <alignment horizontal="center" vertical="center"/>
    </xf>
    <xf numFmtId="174" fontId="2" fillId="33" borderId="10" xfId="44" applyNumberFormat="1" applyFont="1" applyFill="1" applyBorder="1" applyAlignment="1">
      <alignment horizontal="center"/>
    </xf>
    <xf numFmtId="174" fontId="2" fillId="0" borderId="0" xfId="44" applyNumberFormat="1" applyFont="1" applyAlignment="1">
      <alignment horizontal="center"/>
    </xf>
    <xf numFmtId="174" fontId="0" fillId="0" borderId="0" xfId="44" applyNumberFormat="1" applyFont="1" applyBorder="1" applyAlignment="1">
      <alignment horizontal="center"/>
    </xf>
    <xf numFmtId="174" fontId="0" fillId="33" borderId="10" xfId="44" applyNumberFormat="1" applyFont="1" applyFill="1" applyBorder="1" applyAlignment="1">
      <alignment horizontal="left"/>
    </xf>
    <xf numFmtId="49" fontId="0" fillId="0" borderId="10" xfId="44" applyNumberFormat="1" applyFont="1" applyBorder="1" applyAlignment="1">
      <alignment horizontal="center"/>
    </xf>
    <xf numFmtId="49" fontId="10" fillId="0" borderId="0" xfId="44" applyNumberFormat="1" applyFont="1" applyBorder="1" applyAlignment="1" applyProtection="1">
      <alignment horizontal="center"/>
      <protection locked="0"/>
    </xf>
    <xf numFmtId="174" fontId="145" fillId="0" borderId="10" xfId="44" applyNumberFormat="1" applyFont="1" applyBorder="1" applyAlignment="1">
      <alignment horizontal="center"/>
    </xf>
    <xf numFmtId="174" fontId="145" fillId="0" borderId="24" xfId="44" applyNumberFormat="1" applyFont="1" applyBorder="1" applyAlignment="1">
      <alignment horizontal="center"/>
    </xf>
    <xf numFmtId="174" fontId="145" fillId="0" borderId="18" xfId="44" applyNumberFormat="1" applyFont="1" applyBorder="1" applyAlignment="1">
      <alignment horizontal="center"/>
    </xf>
    <xf numFmtId="0" fontId="146" fillId="0" borderId="17" xfId="0" applyFont="1" applyBorder="1" applyAlignment="1">
      <alignment horizontal="center" vertical="center" wrapText="1"/>
    </xf>
    <xf numFmtId="0" fontId="146" fillId="0" borderId="24" xfId="0" applyFont="1" applyBorder="1" applyAlignment="1">
      <alignment horizontal="center" vertical="center" wrapText="1"/>
    </xf>
    <xf numFmtId="0" fontId="146" fillId="0" borderId="18" xfId="0" applyFont="1" applyBorder="1" applyAlignment="1">
      <alignment horizontal="center" vertical="center" wrapText="1"/>
    </xf>
    <xf numFmtId="0" fontId="126" fillId="0" borderId="17" xfId="0" applyFont="1" applyBorder="1" applyAlignment="1">
      <alignment horizontal="center" wrapText="1"/>
    </xf>
    <xf numFmtId="0" fontId="126" fillId="0" borderId="24" xfId="0" applyFont="1" applyBorder="1" applyAlignment="1">
      <alignment horizontal="center" wrapText="1"/>
    </xf>
    <xf numFmtId="0" fontId="126" fillId="0" borderId="18" xfId="0" applyFont="1" applyBorder="1" applyAlignment="1">
      <alignment horizontal="center" wrapText="1"/>
    </xf>
    <xf numFmtId="0" fontId="114" fillId="0" borderId="15" xfId="0" applyFont="1" applyBorder="1" applyAlignment="1">
      <alignment horizontal="center" vertical="center" wrapText="1"/>
    </xf>
    <xf numFmtId="0" fontId="11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" fontId="0" fillId="0" borderId="17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113" fillId="0" borderId="17" xfId="0" applyNumberFormat="1" applyFont="1" applyBorder="1" applyAlignment="1">
      <alignment horizontal="center"/>
    </xf>
    <xf numFmtId="0" fontId="113" fillId="0" borderId="24" xfId="0" applyFont="1" applyBorder="1" applyAlignment="1">
      <alignment horizontal="center"/>
    </xf>
    <xf numFmtId="0" fontId="113" fillId="0" borderId="18" xfId="0" applyFont="1" applyBorder="1" applyAlignment="1">
      <alignment horizontal="center"/>
    </xf>
    <xf numFmtId="174" fontId="15" fillId="35" borderId="17" xfId="44" applyNumberFormat="1" applyFont="1" applyFill="1" applyBorder="1" applyAlignment="1">
      <alignment horizontal="center"/>
    </xf>
    <xf numFmtId="174" fontId="15" fillId="35" borderId="24" xfId="44" applyNumberFormat="1" applyFont="1" applyFill="1" applyBorder="1" applyAlignment="1">
      <alignment horizontal="center"/>
    </xf>
    <xf numFmtId="174" fontId="15" fillId="35" borderId="18" xfId="44" applyNumberFormat="1" applyFont="1" applyFill="1" applyBorder="1" applyAlignment="1">
      <alignment horizontal="center"/>
    </xf>
    <xf numFmtId="174" fontId="3" fillId="0" borderId="15" xfId="44" applyNumberFormat="1" applyFont="1" applyBorder="1" applyAlignment="1">
      <alignment horizontal="center" vertical="center" wrapText="1"/>
    </xf>
    <xf numFmtId="174" fontId="3" fillId="0" borderId="14" xfId="44" applyNumberFormat="1" applyFont="1" applyBorder="1" applyAlignment="1">
      <alignment horizontal="center" vertical="center" wrapText="1"/>
    </xf>
    <xf numFmtId="174" fontId="3" fillId="0" borderId="12" xfId="44" applyNumberFormat="1" applyFont="1" applyBorder="1" applyAlignment="1">
      <alignment horizontal="center" vertical="center" wrapText="1"/>
    </xf>
    <xf numFmtId="174" fontId="3" fillId="33" borderId="12" xfId="44" applyNumberFormat="1" applyFont="1" applyFill="1" applyBorder="1" applyAlignment="1" applyProtection="1">
      <alignment/>
      <protection locked="0"/>
    </xf>
    <xf numFmtId="174" fontId="3" fillId="33" borderId="12" xfId="44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adabarcelon@yahoo.com" TargetMode="External" /><Relationship Id="rId2" Type="http://schemas.openxmlformats.org/officeDocument/2006/relationships/hyperlink" Target="mailto:rogeria.palmaria@deped.gov.ph" TargetMode="External" /><Relationship Id="rId3" Type="http://schemas.openxmlformats.org/officeDocument/2006/relationships/hyperlink" Target="mailto:francia_delcastillo@yahoo.com" TargetMode="External" /><Relationship Id="rId4" Type="http://schemas.openxmlformats.org/officeDocument/2006/relationships/hyperlink" Target="mailto:eddie.rodriguez002@deped.gov.ph" TargetMode="External" /><Relationship Id="rId5" Type="http://schemas.openxmlformats.org/officeDocument/2006/relationships/hyperlink" Target="mailto:maxima_oliver@yahoo.com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uadabarcelon@yahoo.com" TargetMode="External" /><Relationship Id="rId2" Type="http://schemas.openxmlformats.org/officeDocument/2006/relationships/hyperlink" Target="mailto:rogeria.palmaria@deped.gov.ph" TargetMode="External" /><Relationship Id="rId3" Type="http://schemas.openxmlformats.org/officeDocument/2006/relationships/hyperlink" Target="mailto:francia_delcastillo@yahoo.com" TargetMode="External" /><Relationship Id="rId4" Type="http://schemas.openxmlformats.org/officeDocument/2006/relationships/hyperlink" Target="mailto:eddie.rodriguez002@deped.gov.ph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yaoyao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lla.pente@yahoo.com" TargetMode="External" /><Relationship Id="rId2" Type="http://schemas.openxmlformats.org/officeDocument/2006/relationships/hyperlink" Target="mailto:beltranboyet@yahoo.com" TargetMode="External" /><Relationship Id="rId3" Type="http://schemas.openxmlformats.org/officeDocument/2006/relationships/hyperlink" Target="mailto:linday_bhabes@yahoo.com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90" zoomScaleSheetLayoutView="90" zoomScalePageLayoutView="0" workbookViewId="0" topLeftCell="A1">
      <selection activeCell="B34" sqref="B34"/>
    </sheetView>
  </sheetViews>
  <sheetFormatPr defaultColWidth="9.140625" defaultRowHeight="15"/>
  <cols>
    <col min="1" max="1" width="17.7109375" style="266" customWidth="1"/>
    <col min="2" max="2" width="21.7109375" style="269" customWidth="1"/>
    <col min="3" max="3" width="14.28125" style="269" customWidth="1"/>
    <col min="4" max="4" width="12.57421875" style="266" customWidth="1"/>
    <col min="5" max="5" width="7.421875" style="266" customWidth="1"/>
    <col min="6" max="6" width="18.57421875" style="266" customWidth="1"/>
    <col min="7" max="8" width="8.140625" style="266" customWidth="1"/>
    <col min="9" max="9" width="12.00390625" style="266" customWidth="1"/>
    <col min="10" max="10" width="8.7109375" style="266" customWidth="1"/>
    <col min="11" max="11" width="7.140625" style="266" customWidth="1"/>
    <col min="12" max="12" width="9.421875" style="266" customWidth="1"/>
    <col min="13" max="13" width="10.421875" style="266" hidden="1" customWidth="1"/>
    <col min="14" max="14" width="9.140625" style="266" hidden="1" customWidth="1"/>
    <col min="15" max="15" width="2.28125" style="266" hidden="1" customWidth="1"/>
    <col min="16" max="16" width="2.28125" style="266" customWidth="1"/>
    <col min="17" max="16384" width="9.140625" style="266" customWidth="1"/>
  </cols>
  <sheetData>
    <row r="1" spans="1:12" ht="15.75">
      <c r="A1" s="359" t="s">
        <v>267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ht="14.25"/>
    <row r="3" spans="1:8" ht="14.25">
      <c r="A3" s="267" t="s">
        <v>268</v>
      </c>
      <c r="B3" s="268" t="s">
        <v>269</v>
      </c>
      <c r="H3" s="266" t="s">
        <v>270</v>
      </c>
    </row>
    <row r="4" spans="1:5" ht="14.25">
      <c r="A4" s="267" t="s">
        <v>271</v>
      </c>
      <c r="B4" s="268" t="s">
        <v>318</v>
      </c>
      <c r="C4" s="270"/>
      <c r="D4" s="271"/>
      <c r="E4" s="271"/>
    </row>
    <row r="5" spans="1:2" ht="9.75" customHeight="1">
      <c r="A5" s="267"/>
      <c r="B5" s="267"/>
    </row>
    <row r="6" ht="14.25">
      <c r="C6" s="269" t="s">
        <v>273</v>
      </c>
    </row>
    <row r="7" spans="3:15" ht="14.25">
      <c r="C7" s="269" t="s">
        <v>274</v>
      </c>
      <c r="G7" s="360"/>
      <c r="H7" s="360"/>
      <c r="I7" s="360"/>
      <c r="J7" s="360"/>
      <c r="K7" s="360"/>
      <c r="L7" s="360"/>
      <c r="M7" s="360"/>
      <c r="N7" s="360"/>
      <c r="O7" s="360"/>
    </row>
    <row r="8" ht="14.25"/>
    <row r="9" ht="14.25">
      <c r="C9" s="269" t="s">
        <v>275</v>
      </c>
    </row>
    <row r="10" spans="3:4" ht="14.25">
      <c r="C10" s="269" t="s">
        <v>276</v>
      </c>
      <c r="D10" s="267"/>
    </row>
    <row r="11" spans="3:4" ht="14.25">
      <c r="C11" s="269" t="s">
        <v>277</v>
      </c>
      <c r="D11" s="272"/>
    </row>
    <row r="12" ht="14.25"/>
    <row r="13" spans="1:12" ht="17.25" customHeight="1">
      <c r="A13" s="355" t="s">
        <v>278</v>
      </c>
      <c r="B13" s="355" t="s">
        <v>279</v>
      </c>
      <c r="C13" s="355" t="s">
        <v>280</v>
      </c>
      <c r="D13" s="355" t="s">
        <v>281</v>
      </c>
      <c r="E13" s="363" t="s">
        <v>282</v>
      </c>
      <c r="F13" s="351" t="s">
        <v>283</v>
      </c>
      <c r="G13" s="351" t="s">
        <v>284</v>
      </c>
      <c r="H13" s="351" t="s">
        <v>285</v>
      </c>
      <c r="I13" s="357" t="s">
        <v>286</v>
      </c>
      <c r="J13" s="351" t="s">
        <v>287</v>
      </c>
      <c r="K13" s="351"/>
      <c r="L13" s="361" t="s">
        <v>54</v>
      </c>
    </row>
    <row r="14" spans="1:12" ht="20.25" customHeight="1">
      <c r="A14" s="356"/>
      <c r="B14" s="356"/>
      <c r="C14" s="356"/>
      <c r="D14" s="356"/>
      <c r="E14" s="364"/>
      <c r="F14" s="351"/>
      <c r="G14" s="351"/>
      <c r="H14" s="351"/>
      <c r="I14" s="357"/>
      <c r="J14" s="273" t="s">
        <v>288</v>
      </c>
      <c r="K14" s="273" t="s">
        <v>282</v>
      </c>
      <c r="L14" s="362"/>
    </row>
    <row r="15" spans="1:12" ht="21.75" customHeight="1">
      <c r="A15" s="274">
        <v>4518032</v>
      </c>
      <c r="B15" s="275" t="s">
        <v>171</v>
      </c>
      <c r="C15" s="276" t="s">
        <v>173</v>
      </c>
      <c r="D15" s="277">
        <f>21495-2000</f>
        <v>19495</v>
      </c>
      <c r="E15" s="278"/>
      <c r="F15" s="279" t="s">
        <v>201</v>
      </c>
      <c r="G15" s="279"/>
      <c r="H15" s="279"/>
      <c r="I15" s="280"/>
      <c r="J15" s="279"/>
      <c r="K15" s="279"/>
      <c r="L15" s="281"/>
    </row>
    <row r="16" spans="1:12" ht="21.75" customHeight="1">
      <c r="A16" s="282" t="s">
        <v>309</v>
      </c>
      <c r="B16" s="283" t="s">
        <v>307</v>
      </c>
      <c r="C16" s="276" t="s">
        <v>173</v>
      </c>
      <c r="D16" s="285">
        <f>21695-2000</f>
        <v>19695</v>
      </c>
      <c r="E16" s="278"/>
      <c r="F16" s="279" t="s">
        <v>201</v>
      </c>
      <c r="G16" s="284"/>
      <c r="H16" s="284"/>
      <c r="I16" s="350"/>
      <c r="J16" s="350"/>
      <c r="K16" s="350"/>
      <c r="L16" s="350"/>
    </row>
    <row r="17" spans="1:13" ht="21.75" customHeight="1">
      <c r="A17" s="282" t="s">
        <v>310</v>
      </c>
      <c r="B17" s="283" t="s">
        <v>185</v>
      </c>
      <c r="C17" s="276" t="s">
        <v>187</v>
      </c>
      <c r="D17" s="285" t="s">
        <v>315</v>
      </c>
      <c r="E17" s="278"/>
      <c r="F17" s="279" t="s">
        <v>201</v>
      </c>
      <c r="G17" s="286"/>
      <c r="H17" s="284"/>
      <c r="I17" s="287"/>
      <c r="J17" s="287"/>
      <c r="K17" s="287"/>
      <c r="L17" s="288"/>
      <c r="M17" s="289"/>
    </row>
    <row r="18" spans="1:13" ht="21.75" customHeight="1">
      <c r="A18" s="282" t="s">
        <v>313</v>
      </c>
      <c r="B18" s="283" t="s">
        <v>197</v>
      </c>
      <c r="C18" s="276" t="s">
        <v>173</v>
      </c>
      <c r="D18" s="285">
        <v>18549</v>
      </c>
      <c r="E18" s="278"/>
      <c r="F18" s="279" t="s">
        <v>201</v>
      </c>
      <c r="G18" s="286"/>
      <c r="H18" s="284"/>
      <c r="I18" s="287"/>
      <c r="J18" s="287"/>
      <c r="K18" s="287"/>
      <c r="L18" s="288"/>
      <c r="M18" s="289"/>
    </row>
    <row r="19" spans="1:17" ht="21.75" customHeight="1">
      <c r="A19" s="282" t="s">
        <v>311</v>
      </c>
      <c r="B19" s="283" t="s">
        <v>192</v>
      </c>
      <c r="C19" s="276" t="s">
        <v>173</v>
      </c>
      <c r="D19" s="285">
        <f>21495-2000</f>
        <v>19495</v>
      </c>
      <c r="E19" s="278"/>
      <c r="F19" s="279" t="s">
        <v>201</v>
      </c>
      <c r="G19" s="286"/>
      <c r="H19" s="284"/>
      <c r="I19" s="287"/>
      <c r="J19" s="287"/>
      <c r="K19" s="287"/>
      <c r="L19" s="288"/>
      <c r="M19" s="289"/>
      <c r="Q19" s="327"/>
    </row>
    <row r="20" spans="1:13" ht="21.75" customHeight="1">
      <c r="A20" s="282" t="s">
        <v>382</v>
      </c>
      <c r="B20" s="283" t="s">
        <v>150</v>
      </c>
      <c r="C20" s="276" t="s">
        <v>173</v>
      </c>
      <c r="D20" s="285">
        <v>18549</v>
      </c>
      <c r="E20" s="278"/>
      <c r="F20" s="279" t="s">
        <v>201</v>
      </c>
      <c r="G20" s="286"/>
      <c r="H20" s="284"/>
      <c r="I20" s="287"/>
      <c r="J20" s="287"/>
      <c r="K20" s="287"/>
      <c r="L20" s="288"/>
      <c r="M20" s="289"/>
    </row>
    <row r="21" spans="1:13" ht="21.75" customHeight="1">
      <c r="A21" s="282" t="s">
        <v>312</v>
      </c>
      <c r="B21" s="283" t="s">
        <v>308</v>
      </c>
      <c r="C21" s="315" t="s">
        <v>23</v>
      </c>
      <c r="D21" s="285">
        <v>34231</v>
      </c>
      <c r="E21" s="316"/>
      <c r="F21" s="284" t="s">
        <v>201</v>
      </c>
      <c r="G21" s="286"/>
      <c r="H21" s="284"/>
      <c r="I21" s="287"/>
      <c r="J21" s="287"/>
      <c r="K21" s="287"/>
      <c r="L21" s="288"/>
      <c r="M21" s="289"/>
    </row>
    <row r="22" spans="1:12" ht="6" customHeight="1">
      <c r="A22" s="290"/>
      <c r="B22" s="291"/>
      <c r="C22" s="276"/>
      <c r="D22" s="291"/>
      <c r="E22" s="290"/>
      <c r="F22" s="291"/>
      <c r="G22" s="290"/>
      <c r="H22" s="291"/>
      <c r="I22" s="290"/>
      <c r="J22" s="358"/>
      <c r="K22" s="358"/>
      <c r="L22" s="358"/>
    </row>
    <row r="23" ht="7.5" customHeight="1"/>
    <row r="24" spans="1:8" ht="14.25">
      <c r="A24" s="266" t="s">
        <v>296</v>
      </c>
      <c r="B24" s="292" t="s">
        <v>297</v>
      </c>
      <c r="H24" s="266" t="s">
        <v>298</v>
      </c>
    </row>
    <row r="25" spans="1:14" ht="14.25">
      <c r="A25" s="266" t="s">
        <v>299</v>
      </c>
      <c r="B25" s="292" t="s">
        <v>300</v>
      </c>
      <c r="H25" s="266" t="s">
        <v>301</v>
      </c>
      <c r="N25" s="266" t="s">
        <v>302</v>
      </c>
    </row>
    <row r="26" spans="1:2" ht="14.25">
      <c r="A26" s="266" t="s">
        <v>303</v>
      </c>
      <c r="B26" s="292" t="s">
        <v>385</v>
      </c>
    </row>
    <row r="27" ht="8.25" customHeight="1"/>
    <row r="28" spans="2:12" ht="14.25">
      <c r="B28" s="353" t="s">
        <v>28</v>
      </c>
      <c r="C28" s="353"/>
      <c r="D28" s="353" t="s">
        <v>383</v>
      </c>
      <c r="E28" s="353"/>
      <c r="F28" s="353"/>
      <c r="G28" s="353" t="s">
        <v>304</v>
      </c>
      <c r="H28" s="353"/>
      <c r="I28" s="353"/>
      <c r="J28" s="353"/>
      <c r="K28" s="353"/>
      <c r="L28" s="294"/>
    </row>
    <row r="29" spans="2:12" ht="15">
      <c r="B29" s="352" t="s">
        <v>23</v>
      </c>
      <c r="C29" s="352"/>
      <c r="D29" s="352" t="s">
        <v>305</v>
      </c>
      <c r="E29" s="352"/>
      <c r="F29" s="352"/>
      <c r="G29" s="354" t="s">
        <v>306</v>
      </c>
      <c r="H29" s="354"/>
      <c r="I29" s="354"/>
      <c r="J29" s="354"/>
      <c r="K29" s="354"/>
      <c r="L29" s="295"/>
    </row>
    <row r="33" ht="15">
      <c r="A33" s="2"/>
    </row>
    <row r="34" ht="15">
      <c r="A34" s="2"/>
    </row>
    <row r="35" spans="1:4" ht="15">
      <c r="A35" s="2"/>
      <c r="D35" s="293"/>
    </row>
    <row r="36" spans="1:15" s="269" customFormat="1" ht="15">
      <c r="A36" s="2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</row>
    <row r="37" spans="1:15" s="269" customFormat="1" ht="15">
      <c r="A37" s="2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s="269" customFormat="1" ht="15">
      <c r="A38" s="2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s="269" customFormat="1" ht="15">
      <c r="A39" s="2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s="269" customFormat="1" ht="15">
      <c r="A40" s="2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s="269" customFormat="1" ht="15">
      <c r="A41" s="2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69" customFormat="1" ht="15">
      <c r="A42" s="2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</row>
    <row r="43" spans="1:15" s="269" customFormat="1" ht="15">
      <c r="A43" s="2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</row>
    <row r="44" spans="1:15" s="269" customFormat="1" ht="15">
      <c r="A44" s="2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</row>
    <row r="45" spans="1:15" s="269" customFormat="1" ht="15">
      <c r="A45" s="2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</sheetData>
  <sheetProtection/>
  <mergeCells count="21">
    <mergeCell ref="F13:F14"/>
    <mergeCell ref="J13:K13"/>
    <mergeCell ref="J22:L22"/>
    <mergeCell ref="A1:L1"/>
    <mergeCell ref="G7:K7"/>
    <mergeCell ref="L7:O7"/>
    <mergeCell ref="A13:A14"/>
    <mergeCell ref="B13:B14"/>
    <mergeCell ref="L13:L14"/>
    <mergeCell ref="D13:D14"/>
    <mergeCell ref="E13:E14"/>
    <mergeCell ref="G13:G14"/>
    <mergeCell ref="B29:C29"/>
    <mergeCell ref="D28:F28"/>
    <mergeCell ref="D29:F29"/>
    <mergeCell ref="G28:K28"/>
    <mergeCell ref="G29:K29"/>
    <mergeCell ref="C13:C14"/>
    <mergeCell ref="B28:C28"/>
    <mergeCell ref="H13:H14"/>
    <mergeCell ref="I13:I14"/>
  </mergeCells>
  <printOptions/>
  <pageMargins left="0.54" right="0.4" top="0.75" bottom="0.75" header="0.3" footer="0.3"/>
  <pageSetup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70" zoomScaleSheetLayoutView="70" zoomScalePageLayoutView="0" workbookViewId="0" topLeftCell="A1">
      <selection activeCell="X5" sqref="X5"/>
    </sheetView>
  </sheetViews>
  <sheetFormatPr defaultColWidth="9.140625" defaultRowHeight="15"/>
  <cols>
    <col min="1" max="1" width="3.421875" style="174" customWidth="1"/>
    <col min="2" max="2" width="24.28125" style="7" customWidth="1"/>
    <col min="3" max="3" width="7.8515625" style="7" customWidth="1"/>
    <col min="4" max="4" width="5.140625" style="7" customWidth="1"/>
    <col min="5" max="5" width="23.421875" style="7" customWidth="1"/>
    <col min="6" max="6" width="10.7109375" style="170" customWidth="1"/>
    <col min="7" max="7" width="6.00390625" style="170" customWidth="1"/>
    <col min="8" max="9" width="5.57421875" style="7" customWidth="1"/>
    <col min="10" max="10" width="8.28125" style="8" customWidth="1"/>
    <col min="11" max="11" width="7.00390625" style="8" customWidth="1"/>
    <col min="12" max="12" width="6.57421875" style="8" customWidth="1"/>
    <col min="13" max="13" width="5.8515625" style="7" customWidth="1"/>
    <col min="14" max="14" width="5.7109375" style="7" customWidth="1"/>
    <col min="15" max="15" width="6.7109375" style="7" customWidth="1"/>
    <col min="16" max="16" width="6.421875" style="7" customWidth="1"/>
    <col min="17" max="17" width="7.8515625" style="7" customWidth="1"/>
    <col min="18" max="18" width="9.7109375" style="7" customWidth="1"/>
    <col min="19" max="19" width="1.28515625" style="7" customWidth="1"/>
    <col min="20" max="22" width="5.7109375" style="7" customWidth="1"/>
    <col min="23" max="23" width="1.421875" style="7" customWidth="1"/>
    <col min="24" max="16384" width="9.140625" style="7" customWidth="1"/>
  </cols>
  <sheetData>
    <row r="1" spans="1:18" ht="15">
      <c r="A1" s="368" t="s">
        <v>77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ht="15">
      <c r="A2" s="368" t="s">
        <v>76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3" ht="15">
      <c r="A3" s="368" t="s">
        <v>75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173"/>
      <c r="T3" s="173"/>
      <c r="U3" s="173"/>
      <c r="V3" s="173"/>
      <c r="W3" s="173"/>
    </row>
    <row r="4" spans="1:18" ht="15">
      <c r="A4" s="369" t="s">
        <v>74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</row>
    <row r="5" spans="1:18" ht="15">
      <c r="A5" s="370" t="s">
        <v>73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</row>
    <row r="6" spans="2:17" ht="15">
      <c r="B6" s="175" t="s">
        <v>72</v>
      </c>
      <c r="C6" s="176" t="s">
        <v>7</v>
      </c>
      <c r="L6" s="371" t="s">
        <v>71</v>
      </c>
      <c r="M6" s="372"/>
      <c r="N6" s="372"/>
      <c r="O6" s="373" t="s">
        <v>386</v>
      </c>
      <c r="P6" s="373"/>
      <c r="Q6" s="373"/>
    </row>
    <row r="7" spans="2:17" ht="17.25">
      <c r="B7" s="175" t="s">
        <v>70</v>
      </c>
      <c r="C7" s="176" t="s">
        <v>7</v>
      </c>
      <c r="D7" s="80"/>
      <c r="E7" s="80"/>
      <c r="L7" s="372" t="s">
        <v>213</v>
      </c>
      <c r="M7" s="372"/>
      <c r="N7" s="372"/>
      <c r="O7" s="377" t="s">
        <v>387</v>
      </c>
      <c r="P7" s="377"/>
      <c r="Q7" s="377"/>
    </row>
    <row r="8" spans="2:17" ht="15">
      <c r="B8" s="175" t="s">
        <v>68</v>
      </c>
      <c r="C8" s="177" t="s">
        <v>214</v>
      </c>
      <c r="D8" s="80"/>
      <c r="E8" s="80"/>
      <c r="K8" s="378" t="s">
        <v>66</v>
      </c>
      <c r="L8" s="368"/>
      <c r="M8" s="368"/>
      <c r="N8" s="368"/>
      <c r="O8" s="379" t="s">
        <v>215</v>
      </c>
      <c r="P8" s="379"/>
      <c r="Q8" s="379"/>
    </row>
    <row r="9" spans="7:8" ht="15">
      <c r="G9" s="83"/>
      <c r="H9" s="83"/>
    </row>
    <row r="10" spans="2:6" ht="3" customHeight="1">
      <c r="B10" s="175"/>
      <c r="C10" s="178"/>
      <c r="D10" s="80"/>
      <c r="E10" s="80"/>
      <c r="F10" s="79"/>
    </row>
    <row r="11" spans="1:24" s="75" customFormat="1" ht="15">
      <c r="A11" s="179"/>
      <c r="B11" s="179" t="s">
        <v>64</v>
      </c>
      <c r="C11" s="180"/>
      <c r="D11" s="180"/>
      <c r="E11" s="180"/>
      <c r="F11" s="181"/>
      <c r="G11" s="181"/>
      <c r="H11" s="180"/>
      <c r="I11" s="180"/>
      <c r="J11" s="182"/>
      <c r="K11" s="76"/>
      <c r="L11" s="76"/>
      <c r="X11" s="75">
        <f>14+21</f>
        <v>35</v>
      </c>
    </row>
    <row r="12" spans="1:22" s="186" customFormat="1" ht="11.25">
      <c r="A12" s="183"/>
      <c r="B12" s="184" t="s">
        <v>63</v>
      </c>
      <c r="C12" s="695" t="s">
        <v>62</v>
      </c>
      <c r="D12" s="380" t="s">
        <v>61</v>
      </c>
      <c r="E12" s="383" t="s">
        <v>60</v>
      </c>
      <c r="F12" s="185" t="s">
        <v>59</v>
      </c>
      <c r="G12" s="365" t="s">
        <v>58</v>
      </c>
      <c r="H12" s="366"/>
      <c r="I12" s="367"/>
      <c r="J12" s="386" t="s">
        <v>57</v>
      </c>
      <c r="K12" s="387"/>
      <c r="L12" s="388"/>
      <c r="M12" s="365" t="s">
        <v>56</v>
      </c>
      <c r="N12" s="366"/>
      <c r="O12" s="367"/>
      <c r="P12" s="399" t="s">
        <v>55</v>
      </c>
      <c r="Q12" s="400"/>
      <c r="R12" s="383" t="s">
        <v>54</v>
      </c>
      <c r="T12" s="403" t="s">
        <v>53</v>
      </c>
      <c r="U12" s="404"/>
      <c r="V12" s="405"/>
    </row>
    <row r="13" spans="1:22" s="190" customFormat="1" ht="17.25" customHeight="1">
      <c r="A13" s="187"/>
      <c r="B13" s="188" t="s">
        <v>52</v>
      </c>
      <c r="C13" s="696"/>
      <c r="D13" s="381"/>
      <c r="E13" s="384"/>
      <c r="F13" s="189" t="s">
        <v>51</v>
      </c>
      <c r="G13" s="374" t="s">
        <v>50</v>
      </c>
      <c r="H13" s="375"/>
      <c r="I13" s="376"/>
      <c r="J13" s="406" t="s">
        <v>50</v>
      </c>
      <c r="K13" s="407"/>
      <c r="L13" s="408"/>
      <c r="M13" s="374" t="s">
        <v>48</v>
      </c>
      <c r="N13" s="375"/>
      <c r="O13" s="376"/>
      <c r="P13" s="401"/>
      <c r="Q13" s="402"/>
      <c r="R13" s="384"/>
      <c r="T13" s="191"/>
      <c r="U13" s="191"/>
      <c r="V13" s="191"/>
    </row>
    <row r="14" spans="1:22" s="186" customFormat="1" ht="11.25">
      <c r="A14" s="192"/>
      <c r="B14" s="193"/>
      <c r="C14" s="697"/>
      <c r="D14" s="382"/>
      <c r="E14" s="385"/>
      <c r="F14" s="194" t="s">
        <v>49</v>
      </c>
      <c r="G14" s="195" t="s">
        <v>3</v>
      </c>
      <c r="H14" s="195" t="s">
        <v>4</v>
      </c>
      <c r="I14" s="195" t="s">
        <v>30</v>
      </c>
      <c r="J14" s="196" t="s">
        <v>3</v>
      </c>
      <c r="K14" s="196" t="s">
        <v>4</v>
      </c>
      <c r="L14" s="196" t="s">
        <v>30</v>
      </c>
      <c r="M14" s="195" t="s">
        <v>3</v>
      </c>
      <c r="N14" s="195" t="s">
        <v>4</v>
      </c>
      <c r="O14" s="195" t="s">
        <v>30</v>
      </c>
      <c r="P14" s="197" t="s">
        <v>48</v>
      </c>
      <c r="Q14" s="197" t="s">
        <v>47</v>
      </c>
      <c r="R14" s="385"/>
      <c r="T14" s="198" t="s">
        <v>3</v>
      </c>
      <c r="U14" s="198" t="s">
        <v>4</v>
      </c>
      <c r="V14" s="198" t="s">
        <v>30</v>
      </c>
    </row>
    <row r="15" spans="1:22" s="204" customFormat="1" ht="26.25" customHeight="1">
      <c r="A15" s="698">
        <v>1</v>
      </c>
      <c r="B15" s="317"/>
      <c r="C15" s="699" t="s">
        <v>389</v>
      </c>
      <c r="D15" s="318" t="s">
        <v>8</v>
      </c>
      <c r="E15" s="200" t="s">
        <v>216</v>
      </c>
      <c r="F15" s="319" t="s">
        <v>2</v>
      </c>
      <c r="G15" s="200">
        <v>21</v>
      </c>
      <c r="H15" s="200">
        <v>18</v>
      </c>
      <c r="I15" s="200">
        <f aca="true" t="shared" si="0" ref="I15:I21">H15+G15</f>
        <v>39</v>
      </c>
      <c r="J15" s="320">
        <v>21</v>
      </c>
      <c r="K15" s="320">
        <v>18</v>
      </c>
      <c r="L15" s="320">
        <f aca="true" t="shared" si="1" ref="L15:L21">K15+J15</f>
        <v>39</v>
      </c>
      <c r="M15" s="320">
        <v>21</v>
      </c>
      <c r="N15" s="320">
        <v>18</v>
      </c>
      <c r="O15" s="320">
        <f aca="true" t="shared" si="2" ref="O15:O21">N15+M15</f>
        <v>39</v>
      </c>
      <c r="P15" s="321">
        <f aca="true" t="shared" si="3" ref="P15:P22">((O15/L15)*100)</f>
        <v>100</v>
      </c>
      <c r="Q15" s="321">
        <f aca="true" t="shared" si="4" ref="Q15:Q22">((L15/I15)*100)</f>
        <v>100</v>
      </c>
      <c r="R15" s="203"/>
      <c r="T15" s="205"/>
      <c r="U15" s="205"/>
      <c r="V15" s="205"/>
    </row>
    <row r="16" spans="1:22" s="8" customFormat="1" ht="15">
      <c r="A16" s="698">
        <v>2</v>
      </c>
      <c r="B16" s="322" t="s">
        <v>217</v>
      </c>
      <c r="C16" s="323" t="s">
        <v>173</v>
      </c>
      <c r="D16" s="199" t="s">
        <v>8</v>
      </c>
      <c r="E16" s="323" t="s">
        <v>218</v>
      </c>
      <c r="F16" s="206" t="s">
        <v>5</v>
      </c>
      <c r="G16" s="207">
        <v>24</v>
      </c>
      <c r="H16" s="207">
        <v>16</v>
      </c>
      <c r="I16" s="202">
        <f t="shared" si="0"/>
        <v>40</v>
      </c>
      <c r="J16" s="208">
        <v>24</v>
      </c>
      <c r="K16" s="208">
        <v>16</v>
      </c>
      <c r="L16" s="324">
        <f t="shared" si="1"/>
        <v>40</v>
      </c>
      <c r="M16" s="208">
        <v>24</v>
      </c>
      <c r="N16" s="208">
        <v>16</v>
      </c>
      <c r="O16" s="324">
        <f>M16+N16</f>
        <v>40</v>
      </c>
      <c r="P16" s="325">
        <f t="shared" si="3"/>
        <v>100</v>
      </c>
      <c r="Q16" s="325">
        <f t="shared" si="4"/>
        <v>100</v>
      </c>
      <c r="R16" s="209"/>
      <c r="T16" s="210"/>
      <c r="U16" s="210"/>
      <c r="V16" s="210"/>
    </row>
    <row r="17" spans="1:22" s="8" customFormat="1" ht="15">
      <c r="A17" s="698">
        <v>3</v>
      </c>
      <c r="B17" s="322" t="s">
        <v>219</v>
      </c>
      <c r="C17" s="323" t="s">
        <v>173</v>
      </c>
      <c r="D17" s="199" t="s">
        <v>8</v>
      </c>
      <c r="E17" s="323" t="s">
        <v>220</v>
      </c>
      <c r="F17" s="206" t="s">
        <v>22</v>
      </c>
      <c r="G17" s="207">
        <v>21</v>
      </c>
      <c r="H17" s="207">
        <v>14</v>
      </c>
      <c r="I17" s="202">
        <f t="shared" si="0"/>
        <v>35</v>
      </c>
      <c r="J17" s="208">
        <v>21</v>
      </c>
      <c r="K17" s="208">
        <v>14</v>
      </c>
      <c r="L17" s="324">
        <f t="shared" si="1"/>
        <v>35</v>
      </c>
      <c r="M17" s="208">
        <v>21</v>
      </c>
      <c r="N17" s="208">
        <v>14</v>
      </c>
      <c r="O17" s="324">
        <f>M17+N17</f>
        <v>35</v>
      </c>
      <c r="P17" s="325">
        <f t="shared" si="3"/>
        <v>100</v>
      </c>
      <c r="Q17" s="325">
        <f t="shared" si="4"/>
        <v>100</v>
      </c>
      <c r="R17" s="213"/>
      <c r="T17" s="210"/>
      <c r="U17" s="210"/>
      <c r="V17" s="210"/>
    </row>
    <row r="18" spans="1:22" s="8" customFormat="1" ht="15">
      <c r="A18" s="698">
        <v>4</v>
      </c>
      <c r="B18" s="211" t="s">
        <v>221</v>
      </c>
      <c r="C18" s="212" t="s">
        <v>187</v>
      </c>
      <c r="D18" s="199" t="s">
        <v>8</v>
      </c>
      <c r="E18" s="212" t="s">
        <v>222</v>
      </c>
      <c r="F18" s="206" t="s">
        <v>19</v>
      </c>
      <c r="G18" s="207">
        <v>31</v>
      </c>
      <c r="H18" s="207">
        <v>34</v>
      </c>
      <c r="I18" s="202">
        <f t="shared" si="0"/>
        <v>65</v>
      </c>
      <c r="J18" s="208">
        <v>31</v>
      </c>
      <c r="K18" s="208">
        <v>34</v>
      </c>
      <c r="L18" s="324">
        <f t="shared" si="1"/>
        <v>65</v>
      </c>
      <c r="M18" s="208">
        <v>31</v>
      </c>
      <c r="N18" s="208">
        <v>34</v>
      </c>
      <c r="O18" s="324">
        <f>M18+N18</f>
        <v>65</v>
      </c>
      <c r="P18" s="325">
        <f t="shared" si="3"/>
        <v>100</v>
      </c>
      <c r="Q18" s="325">
        <f t="shared" si="4"/>
        <v>100</v>
      </c>
      <c r="R18" s="209"/>
      <c r="T18" s="210"/>
      <c r="U18" s="210"/>
      <c r="V18" s="210"/>
    </row>
    <row r="19" spans="1:22" s="8" customFormat="1" ht="15">
      <c r="A19" s="698">
        <v>5</v>
      </c>
      <c r="B19" s="8" t="s">
        <v>223</v>
      </c>
      <c r="C19" s="323" t="s">
        <v>173</v>
      </c>
      <c r="D19" s="199" t="s">
        <v>8</v>
      </c>
      <c r="E19" s="212" t="s">
        <v>224</v>
      </c>
      <c r="F19" s="206" t="s">
        <v>18</v>
      </c>
      <c r="G19" s="207">
        <v>22</v>
      </c>
      <c r="H19" s="207">
        <v>20</v>
      </c>
      <c r="I19" s="202">
        <f t="shared" si="0"/>
        <v>42</v>
      </c>
      <c r="J19" s="208">
        <v>22</v>
      </c>
      <c r="K19" s="208">
        <v>20</v>
      </c>
      <c r="L19" s="324">
        <f t="shared" si="1"/>
        <v>42</v>
      </c>
      <c r="M19" s="208">
        <v>22</v>
      </c>
      <c r="N19" s="208">
        <v>20</v>
      </c>
      <c r="O19" s="324">
        <f>M19+N19</f>
        <v>42</v>
      </c>
      <c r="P19" s="325">
        <f t="shared" si="3"/>
        <v>100</v>
      </c>
      <c r="Q19" s="325">
        <f t="shared" si="4"/>
        <v>100</v>
      </c>
      <c r="R19" s="213"/>
      <c r="T19" s="210"/>
      <c r="U19" s="210"/>
      <c r="V19" s="210"/>
    </row>
    <row r="20" spans="1:22" s="8" customFormat="1" ht="15">
      <c r="A20" s="698">
        <v>6</v>
      </c>
      <c r="B20" s="211" t="s">
        <v>225</v>
      </c>
      <c r="C20" s="323" t="s">
        <v>173</v>
      </c>
      <c r="D20" s="199" t="s">
        <v>6</v>
      </c>
      <c r="E20" s="326" t="s">
        <v>226</v>
      </c>
      <c r="F20" s="206" t="s">
        <v>15</v>
      </c>
      <c r="G20" s="207">
        <v>23</v>
      </c>
      <c r="H20" s="207">
        <v>19</v>
      </c>
      <c r="I20" s="202">
        <f t="shared" si="0"/>
        <v>42</v>
      </c>
      <c r="J20" s="208">
        <v>23</v>
      </c>
      <c r="K20" s="208">
        <v>19</v>
      </c>
      <c r="L20" s="324">
        <f t="shared" si="1"/>
        <v>42</v>
      </c>
      <c r="M20" s="208">
        <v>23</v>
      </c>
      <c r="N20" s="208">
        <v>19</v>
      </c>
      <c r="O20" s="324">
        <f>M20+N20</f>
        <v>42</v>
      </c>
      <c r="P20" s="325">
        <f t="shared" si="3"/>
        <v>100</v>
      </c>
      <c r="Q20" s="325">
        <f t="shared" si="4"/>
        <v>100</v>
      </c>
      <c r="R20" s="213"/>
      <c r="T20" s="210"/>
      <c r="U20" s="210"/>
      <c r="V20" s="210"/>
    </row>
    <row r="21" spans="1:22" s="8" customFormat="1" ht="15">
      <c r="A21" s="213">
        <v>7</v>
      </c>
      <c r="B21" s="211" t="s">
        <v>263</v>
      </c>
      <c r="C21" s="323" t="s">
        <v>173</v>
      </c>
      <c r="D21" s="199" t="s">
        <v>8</v>
      </c>
      <c r="E21" s="212" t="s">
        <v>227</v>
      </c>
      <c r="F21" s="206" t="s">
        <v>228</v>
      </c>
      <c r="G21" s="214">
        <v>16</v>
      </c>
      <c r="H21" s="214">
        <v>18</v>
      </c>
      <c r="I21" s="202">
        <f t="shared" si="0"/>
        <v>34</v>
      </c>
      <c r="J21" s="208">
        <v>16</v>
      </c>
      <c r="K21" s="208">
        <v>18</v>
      </c>
      <c r="L21" s="324">
        <f t="shared" si="1"/>
        <v>34</v>
      </c>
      <c r="M21" s="208">
        <v>16</v>
      </c>
      <c r="N21" s="208">
        <v>18</v>
      </c>
      <c r="O21" s="324">
        <f>M21+N21</f>
        <v>34</v>
      </c>
      <c r="P21" s="325">
        <f t="shared" si="3"/>
        <v>100</v>
      </c>
      <c r="Q21" s="325">
        <f t="shared" si="4"/>
        <v>100</v>
      </c>
      <c r="R21" s="209"/>
      <c r="T21" s="210"/>
      <c r="U21" s="210"/>
      <c r="V21" s="210"/>
    </row>
    <row r="22" spans="1:22" s="8" customFormat="1" ht="15">
      <c r="A22" s="213"/>
      <c r="B22" s="211"/>
      <c r="C22" s="199"/>
      <c r="D22" s="199"/>
      <c r="E22" s="212"/>
      <c r="F22" s="199"/>
      <c r="G22" s="214">
        <f>SUM(G15:G21)</f>
        <v>158</v>
      </c>
      <c r="H22" s="214">
        <f>SUM(H15:H21)</f>
        <v>139</v>
      </c>
      <c r="I22" s="214">
        <f>SUM(I15:I21)</f>
        <v>297</v>
      </c>
      <c r="J22" s="208">
        <f aca="true" t="shared" si="5" ref="G22:O22">SUM(J15:J21)</f>
        <v>158</v>
      </c>
      <c r="K22" s="208">
        <f t="shared" si="5"/>
        <v>139</v>
      </c>
      <c r="L22" s="208">
        <f>SUM(L15:L21)</f>
        <v>297</v>
      </c>
      <c r="M22" s="208">
        <f>SUM(M16:M21)</f>
        <v>137</v>
      </c>
      <c r="N22" s="208">
        <f>SUM(N16:N21)</f>
        <v>121</v>
      </c>
      <c r="O22" s="208">
        <f>SUM(O15:O21)</f>
        <v>297</v>
      </c>
      <c r="P22" s="215">
        <f>AVERAGE(P15:P21)</f>
        <v>100</v>
      </c>
      <c r="Q22" s="215">
        <f t="shared" si="4"/>
        <v>100</v>
      </c>
      <c r="R22" s="209"/>
      <c r="T22" s="216"/>
      <c r="U22" s="216"/>
      <c r="V22" s="216"/>
    </row>
    <row r="23" spans="1:22" s="180" customFormat="1" ht="15">
      <c r="A23" s="179"/>
      <c r="B23" s="179" t="s">
        <v>33</v>
      </c>
      <c r="C23" s="179"/>
      <c r="D23" s="179"/>
      <c r="E23" s="179"/>
      <c r="F23" s="217"/>
      <c r="G23" s="217"/>
      <c r="H23" s="179"/>
      <c r="I23" s="179"/>
      <c r="J23" s="218"/>
      <c r="K23" s="218"/>
      <c r="L23" s="218"/>
      <c r="M23" s="179"/>
      <c r="T23" s="32"/>
      <c r="U23" s="32"/>
      <c r="V23" s="32"/>
    </row>
    <row r="24" spans="20:22" ht="15">
      <c r="T24" s="17"/>
      <c r="U24" s="17"/>
      <c r="V24" s="17"/>
    </row>
    <row r="25" spans="5:22" ht="15">
      <c r="E25" s="390" t="s">
        <v>229</v>
      </c>
      <c r="F25" s="47"/>
      <c r="G25" s="219"/>
      <c r="H25" s="29"/>
      <c r="J25" s="220"/>
      <c r="K25" s="220"/>
      <c r="L25" s="220"/>
      <c r="M25" s="29"/>
      <c r="N25" s="221"/>
      <c r="O25" s="222"/>
      <c r="T25" s="17"/>
      <c r="U25" s="17"/>
      <c r="V25" s="17"/>
    </row>
    <row r="26" spans="2:22" ht="15.75" thickBot="1">
      <c r="B26" s="223" t="s">
        <v>28</v>
      </c>
      <c r="E26" s="391"/>
      <c r="F26" s="224" t="s">
        <v>3</v>
      </c>
      <c r="G26" s="225" t="s">
        <v>4</v>
      </c>
      <c r="H26" s="224" t="s">
        <v>30</v>
      </c>
      <c r="I26" s="226"/>
      <c r="J26" s="227"/>
      <c r="K26" s="228" t="s">
        <v>6</v>
      </c>
      <c r="L26" s="228" t="s">
        <v>8</v>
      </c>
      <c r="M26" s="229" t="s">
        <v>27</v>
      </c>
      <c r="N26" s="393" t="s">
        <v>29</v>
      </c>
      <c r="O26" s="394"/>
      <c r="T26" s="17"/>
      <c r="U26" s="17"/>
      <c r="V26" s="17"/>
    </row>
    <row r="27" spans="2:22" ht="15">
      <c r="B27" s="170" t="s">
        <v>26</v>
      </c>
      <c r="C27" s="230"/>
      <c r="E27" s="392"/>
      <c r="F27" s="231"/>
      <c r="G27" s="232"/>
      <c r="H27" s="233"/>
      <c r="I27" s="226"/>
      <c r="J27" s="234"/>
      <c r="K27" s="234"/>
      <c r="L27" s="234"/>
      <c r="M27" s="24"/>
      <c r="N27" s="235"/>
      <c r="O27" s="236"/>
      <c r="T27" s="17"/>
      <c r="U27" s="17"/>
      <c r="V27" s="17"/>
    </row>
    <row r="28" spans="2:22" ht="15">
      <c r="B28" s="171"/>
      <c r="C28" s="230"/>
      <c r="E28" s="237" t="s">
        <v>5</v>
      </c>
      <c r="F28" s="231">
        <f aca="true" t="shared" si="6" ref="F28:G33">J16</f>
        <v>24</v>
      </c>
      <c r="G28" s="231">
        <f t="shared" si="6"/>
        <v>16</v>
      </c>
      <c r="H28" s="24">
        <f aca="true" t="shared" si="7" ref="H28:H34">G28+F28</f>
        <v>40</v>
      </c>
      <c r="I28" s="226"/>
      <c r="J28" s="238" t="s">
        <v>25</v>
      </c>
      <c r="K28" s="239">
        <f>J15</f>
        <v>21</v>
      </c>
      <c r="L28" s="239">
        <f>K15</f>
        <v>18</v>
      </c>
      <c r="M28" s="240">
        <f>L28+K28</f>
        <v>39</v>
      </c>
      <c r="N28" s="395" t="s">
        <v>231</v>
      </c>
      <c r="O28" s="396"/>
      <c r="T28" s="17"/>
      <c r="U28" s="17"/>
      <c r="V28" s="17"/>
    </row>
    <row r="29" spans="2:21" ht="15.75" thickBot="1">
      <c r="B29" s="223" t="s">
        <v>23</v>
      </c>
      <c r="C29" s="230"/>
      <c r="E29" s="237" t="s">
        <v>22</v>
      </c>
      <c r="F29" s="231">
        <f t="shared" si="6"/>
        <v>21</v>
      </c>
      <c r="G29" s="231">
        <f t="shared" si="6"/>
        <v>14</v>
      </c>
      <c r="H29" s="24">
        <f t="shared" si="7"/>
        <v>35</v>
      </c>
      <c r="I29" s="226"/>
      <c r="J29" s="241" t="s">
        <v>21</v>
      </c>
      <c r="K29" s="242">
        <v>0</v>
      </c>
      <c r="L29" s="242">
        <v>0</v>
      </c>
      <c r="M29" s="243">
        <f>K29+L29</f>
        <v>0</v>
      </c>
      <c r="N29" s="397" t="s">
        <v>230</v>
      </c>
      <c r="O29" s="398"/>
      <c r="T29" s="389"/>
      <c r="U29" s="389"/>
    </row>
    <row r="30" spans="2:9" ht="15">
      <c r="B30" s="244" t="s">
        <v>20</v>
      </c>
      <c r="E30" s="237" t="s">
        <v>19</v>
      </c>
      <c r="F30" s="231">
        <f t="shared" si="6"/>
        <v>31</v>
      </c>
      <c r="G30" s="231">
        <f t="shared" si="6"/>
        <v>34</v>
      </c>
      <c r="H30" s="24">
        <f t="shared" si="7"/>
        <v>65</v>
      </c>
      <c r="I30" s="226"/>
    </row>
    <row r="31" spans="5:16" ht="15">
      <c r="E31" s="237" t="s">
        <v>18</v>
      </c>
      <c r="F31" s="231">
        <f t="shared" si="6"/>
        <v>22</v>
      </c>
      <c r="G31" s="231">
        <f t="shared" si="6"/>
        <v>20</v>
      </c>
      <c r="H31" s="24">
        <f t="shared" si="7"/>
        <v>42</v>
      </c>
      <c r="I31" s="226"/>
      <c r="J31" s="210" t="s">
        <v>17</v>
      </c>
      <c r="K31" s="210"/>
      <c r="L31" s="210"/>
      <c r="M31" s="237"/>
      <c r="N31" s="237"/>
      <c r="O31" s="237"/>
      <c r="P31" s="262">
        <v>6</v>
      </c>
    </row>
    <row r="32" spans="5:16" ht="15">
      <c r="E32" s="237" t="s">
        <v>15</v>
      </c>
      <c r="F32" s="231">
        <f t="shared" si="6"/>
        <v>23</v>
      </c>
      <c r="G32" s="231">
        <f t="shared" si="6"/>
        <v>19</v>
      </c>
      <c r="H32" s="24">
        <f t="shared" si="7"/>
        <v>42</v>
      </c>
      <c r="I32" s="245"/>
      <c r="J32" s="210" t="s">
        <v>14</v>
      </c>
      <c r="K32" s="210"/>
      <c r="L32" s="210"/>
      <c r="M32" s="237"/>
      <c r="N32" s="237"/>
      <c r="O32" s="237"/>
      <c r="P32" s="246">
        <v>0</v>
      </c>
    </row>
    <row r="33" spans="2:8" ht="15.75" thickBot="1">
      <c r="B33" s="247" t="s">
        <v>388</v>
      </c>
      <c r="D33" s="11"/>
      <c r="E33" s="237" t="s">
        <v>12</v>
      </c>
      <c r="F33" s="231">
        <f t="shared" si="6"/>
        <v>16</v>
      </c>
      <c r="G33" s="231">
        <f t="shared" si="6"/>
        <v>18</v>
      </c>
      <c r="H33" s="24">
        <f t="shared" si="7"/>
        <v>34</v>
      </c>
    </row>
    <row r="34" spans="2:8" ht="15">
      <c r="B34" s="170" t="s">
        <v>11</v>
      </c>
      <c r="E34" s="237" t="s">
        <v>10</v>
      </c>
      <c r="F34" s="248">
        <f>SUM(F28:F33)</f>
        <v>137</v>
      </c>
      <c r="G34" s="248">
        <f>SUM(G28:G33)</f>
        <v>121</v>
      </c>
      <c r="H34" s="248">
        <f t="shared" si="7"/>
        <v>258</v>
      </c>
    </row>
    <row r="35" ht="15"/>
    <row r="36" spans="2:7" ht="15">
      <c r="B36" s="249"/>
      <c r="F36" s="170">
        <f>F34+K28</f>
        <v>158</v>
      </c>
      <c r="G36" s="170">
        <f>G34+L28</f>
        <v>139</v>
      </c>
    </row>
  </sheetData>
  <sheetProtection/>
  <mergeCells count="28">
    <mergeCell ref="T29:U29"/>
    <mergeCell ref="E25:E27"/>
    <mergeCell ref="N26:O26"/>
    <mergeCell ref="N28:O28"/>
    <mergeCell ref="N29:O29"/>
    <mergeCell ref="P12:Q13"/>
    <mergeCell ref="R12:R14"/>
    <mergeCell ref="T12:V12"/>
    <mergeCell ref="G13:I13"/>
    <mergeCell ref="J13:L13"/>
    <mergeCell ref="M13:O13"/>
    <mergeCell ref="L7:N7"/>
    <mergeCell ref="O7:Q7"/>
    <mergeCell ref="K8:N8"/>
    <mergeCell ref="O8:Q8"/>
    <mergeCell ref="C12:C14"/>
    <mergeCell ref="D12:D14"/>
    <mergeCell ref="E12:E14"/>
    <mergeCell ref="G12:I12"/>
    <mergeCell ref="J12:L12"/>
    <mergeCell ref="M12:O12"/>
    <mergeCell ref="A1:R1"/>
    <mergeCell ref="A2:R2"/>
    <mergeCell ref="A3:R3"/>
    <mergeCell ref="A4:R4"/>
    <mergeCell ref="A5:R5"/>
    <mergeCell ref="L6:N6"/>
    <mergeCell ref="O6:Q6"/>
  </mergeCells>
  <printOptions/>
  <pageMargins left="0.45" right="0.45" top="0.5" bottom="0.5" header="0.3" footer="0.3"/>
  <pageSetup horizontalDpi="300" verticalDpi="300" orientation="landscape" paperSize="5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view="pageBreakPreview" zoomScale="90" zoomScaleSheetLayoutView="90" zoomScalePageLayoutView="0" workbookViewId="0" topLeftCell="A9">
      <selection activeCell="L19" sqref="L19:N19"/>
    </sheetView>
  </sheetViews>
  <sheetFormatPr defaultColWidth="9.140625" defaultRowHeight="15"/>
  <cols>
    <col min="1" max="5" width="4.7109375" style="0" customWidth="1"/>
    <col min="6" max="7" width="8.7109375" style="0" customWidth="1"/>
    <col min="8" max="9" width="4.421875" style="132" customWidth="1"/>
    <col min="10" max="10" width="4.28125" style="259" customWidth="1"/>
    <col min="11" max="12" width="6.28125" style="0" customWidth="1"/>
    <col min="13" max="13" width="4.00390625" style="0" customWidth="1"/>
    <col min="14" max="14" width="3.140625" style="0" customWidth="1"/>
    <col min="15" max="15" width="6.28125" style="0" customWidth="1"/>
    <col min="16" max="16" width="2.28125" style="0" customWidth="1"/>
    <col min="17" max="17" width="1.28515625" style="0" customWidth="1"/>
    <col min="18" max="22" width="6.28125" style="0" customWidth="1"/>
    <col min="23" max="23" width="5.140625" style="0" customWidth="1"/>
    <col min="24" max="24" width="6.28125" style="0" customWidth="1"/>
    <col min="25" max="25" width="5.8515625" style="0" customWidth="1"/>
    <col min="26" max="26" width="7.421875" style="0" customWidth="1"/>
    <col min="27" max="27" width="6.57421875" style="0" customWidth="1"/>
    <col min="28" max="28" width="9.7109375" style="144" customWidth="1"/>
    <col min="29" max="29" width="7.7109375" style="144" customWidth="1"/>
    <col min="30" max="30" width="8.57421875" style="144" customWidth="1"/>
  </cols>
  <sheetData>
    <row r="1" spans="1:30" ht="15">
      <c r="A1" s="410" t="s">
        <v>77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1:30" ht="15">
      <c r="A2" s="410" t="s">
        <v>76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5">
      <c r="A3" s="409" t="s">
        <v>75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</row>
    <row r="4" spans="1:7" ht="7.5" customHeight="1">
      <c r="A4" s="4"/>
      <c r="B4" s="4"/>
      <c r="C4" s="4"/>
      <c r="D4" s="4"/>
      <c r="E4" s="4"/>
      <c r="F4" s="4"/>
      <c r="G4" s="4"/>
    </row>
    <row r="5" spans="1:16" ht="15.75" customHeight="1">
      <c r="A5" s="496" t="s">
        <v>152</v>
      </c>
      <c r="B5" s="496"/>
      <c r="C5" s="496"/>
      <c r="D5" s="496"/>
      <c r="E5" s="496"/>
      <c r="F5" s="88" t="s">
        <v>153</v>
      </c>
      <c r="G5" s="140"/>
      <c r="H5" s="155"/>
      <c r="J5" s="263"/>
      <c r="K5" s="90"/>
      <c r="L5" s="90"/>
      <c r="M5" s="90"/>
      <c r="N5" s="90"/>
      <c r="O5" s="90"/>
      <c r="P5" s="90"/>
    </row>
    <row r="6" spans="1:15" ht="15.75" customHeight="1">
      <c r="A6" s="496" t="s">
        <v>154</v>
      </c>
      <c r="B6" s="496"/>
      <c r="C6" s="496"/>
      <c r="D6" s="496"/>
      <c r="E6" s="496"/>
      <c r="F6" s="156" t="s">
        <v>384</v>
      </c>
      <c r="G6" s="140"/>
      <c r="H6" s="155"/>
      <c r="K6" s="140"/>
      <c r="L6" s="140"/>
      <c r="M6" s="140"/>
      <c r="N6" s="140"/>
      <c r="O6" s="140"/>
    </row>
    <row r="7" spans="1:8" ht="15.75" customHeight="1">
      <c r="A7" s="496" t="s">
        <v>155</v>
      </c>
      <c r="B7" s="496"/>
      <c r="C7" s="496"/>
      <c r="D7" s="496"/>
      <c r="E7" s="496"/>
      <c r="F7" s="90" t="s">
        <v>7</v>
      </c>
      <c r="G7" s="140"/>
      <c r="H7" s="155"/>
    </row>
    <row r="8" spans="1:8" ht="15.75" customHeight="1">
      <c r="A8" s="496" t="s">
        <v>156</v>
      </c>
      <c r="B8" s="496"/>
      <c r="C8" s="496"/>
      <c r="D8" s="496"/>
      <c r="E8" s="496"/>
      <c r="F8" s="90" t="s">
        <v>157</v>
      </c>
      <c r="G8" s="140"/>
      <c r="H8" s="155"/>
    </row>
    <row r="9" spans="1:8" ht="15.75" customHeight="1">
      <c r="A9" s="496" t="s">
        <v>158</v>
      </c>
      <c r="B9" s="496"/>
      <c r="C9" s="496"/>
      <c r="D9" s="496"/>
      <c r="E9" s="496"/>
      <c r="F9" s="90" t="s">
        <v>159</v>
      </c>
      <c r="G9" s="140"/>
      <c r="H9" s="155"/>
    </row>
    <row r="10" spans="1:8" ht="15.75" customHeight="1">
      <c r="A10" s="496" t="s">
        <v>160</v>
      </c>
      <c r="B10" s="496"/>
      <c r="C10" s="496"/>
      <c r="D10" s="496"/>
      <c r="E10" s="496"/>
      <c r="F10" s="157" t="s">
        <v>347</v>
      </c>
      <c r="G10" s="158"/>
      <c r="H10" s="159"/>
    </row>
    <row r="11" spans="1:8" ht="15.75" customHeight="1">
      <c r="A11" s="497" t="s">
        <v>162</v>
      </c>
      <c r="B11" s="497"/>
      <c r="C11" s="497"/>
      <c r="D11" s="497"/>
      <c r="E11" s="497"/>
      <c r="F11" t="s">
        <v>163</v>
      </c>
      <c r="G11" s="160"/>
      <c r="H11" s="154"/>
    </row>
    <row r="12" spans="1:30" ht="72" customHeight="1">
      <c r="A12" s="440" t="s">
        <v>88</v>
      </c>
      <c r="B12" s="441"/>
      <c r="C12" s="441"/>
      <c r="D12" s="441"/>
      <c r="E12" s="442"/>
      <c r="F12" s="489" t="s">
        <v>164</v>
      </c>
      <c r="G12" s="490"/>
      <c r="H12" s="464" t="s">
        <v>165</v>
      </c>
      <c r="I12" s="466"/>
      <c r="J12" s="260" t="s">
        <v>61</v>
      </c>
      <c r="K12" s="265" t="s">
        <v>166</v>
      </c>
      <c r="L12" s="495" t="s">
        <v>90</v>
      </c>
      <c r="M12" s="495"/>
      <c r="N12" s="495"/>
      <c r="O12" s="495" t="s">
        <v>91</v>
      </c>
      <c r="P12" s="495"/>
      <c r="Q12" s="495"/>
      <c r="R12" s="440" t="s">
        <v>92</v>
      </c>
      <c r="S12" s="441"/>
      <c r="T12" s="441"/>
      <c r="U12" s="442"/>
      <c r="V12" s="440" t="s">
        <v>167</v>
      </c>
      <c r="W12" s="442"/>
      <c r="X12" s="464" t="s">
        <v>168</v>
      </c>
      <c r="Y12" s="466"/>
      <c r="Z12" s="489" t="s">
        <v>169</v>
      </c>
      <c r="AA12" s="490"/>
      <c r="AB12" s="489" t="s">
        <v>96</v>
      </c>
      <c r="AC12" s="491"/>
      <c r="AD12" s="490"/>
    </row>
    <row r="13" spans="1:30" ht="24" customHeight="1">
      <c r="A13" s="492" t="s">
        <v>170</v>
      </c>
      <c r="B13" s="493"/>
      <c r="C13" s="493"/>
      <c r="D13" s="493"/>
      <c r="E13" s="494"/>
      <c r="F13" s="162"/>
      <c r="G13" s="163"/>
      <c r="H13" s="149"/>
      <c r="I13" s="150"/>
      <c r="J13" s="260"/>
      <c r="K13" s="161"/>
      <c r="L13" s="151"/>
      <c r="M13" s="152"/>
      <c r="N13" s="153"/>
      <c r="O13" s="151"/>
      <c r="P13" s="152"/>
      <c r="Q13" s="153"/>
      <c r="R13" s="151"/>
      <c r="S13" s="152"/>
      <c r="T13" s="152"/>
      <c r="U13" s="153"/>
      <c r="V13" s="151"/>
      <c r="W13" s="153"/>
      <c r="X13" s="149"/>
      <c r="Y13" s="150"/>
      <c r="Z13" s="162"/>
      <c r="AA13" s="163"/>
      <c r="AB13" s="162"/>
      <c r="AC13" s="164"/>
      <c r="AD13" s="163"/>
    </row>
    <row r="14" spans="1:30" s="140" customFormat="1" ht="36" customHeight="1">
      <c r="A14" s="459" t="s">
        <v>171</v>
      </c>
      <c r="B14" s="460"/>
      <c r="C14" s="460"/>
      <c r="D14" s="460"/>
      <c r="E14" s="461"/>
      <c r="F14" s="440" t="s">
        <v>172</v>
      </c>
      <c r="G14" s="442"/>
      <c r="H14" s="440" t="s">
        <v>173</v>
      </c>
      <c r="I14" s="442"/>
      <c r="J14" s="260" t="s">
        <v>8</v>
      </c>
      <c r="K14" s="161" t="s">
        <v>174</v>
      </c>
      <c r="L14" s="440" t="s">
        <v>175</v>
      </c>
      <c r="M14" s="441"/>
      <c r="N14" s="442"/>
      <c r="O14" s="440" t="s">
        <v>111</v>
      </c>
      <c r="P14" s="441"/>
      <c r="Q14" s="442"/>
      <c r="R14" s="464" t="s">
        <v>176</v>
      </c>
      <c r="S14" s="465"/>
      <c r="T14" s="465"/>
      <c r="U14" s="466"/>
      <c r="V14" s="443">
        <v>24840</v>
      </c>
      <c r="W14" s="442"/>
      <c r="X14" s="479">
        <v>35003</v>
      </c>
      <c r="Y14" s="448"/>
      <c r="Z14" s="447" t="s">
        <v>177</v>
      </c>
      <c r="AA14" s="448"/>
      <c r="AB14" s="480" t="s">
        <v>178</v>
      </c>
      <c r="AC14" s="481"/>
      <c r="AD14" s="482"/>
    </row>
    <row r="15" spans="1:30" s="3" customFormat="1" ht="36" customHeight="1">
      <c r="A15" s="483" t="s">
        <v>179</v>
      </c>
      <c r="B15" s="484"/>
      <c r="C15" s="484"/>
      <c r="D15" s="484"/>
      <c r="E15" s="485"/>
      <c r="F15" s="470" t="s">
        <v>180</v>
      </c>
      <c r="G15" s="463"/>
      <c r="H15" s="470" t="s">
        <v>173</v>
      </c>
      <c r="I15" s="463"/>
      <c r="J15" s="165" t="s">
        <v>8</v>
      </c>
      <c r="K15" s="165" t="s">
        <v>181</v>
      </c>
      <c r="L15" s="470" t="s">
        <v>175</v>
      </c>
      <c r="M15" s="471"/>
      <c r="N15" s="463"/>
      <c r="O15" s="470" t="s">
        <v>127</v>
      </c>
      <c r="P15" s="471"/>
      <c r="Q15" s="463"/>
      <c r="R15" s="486" t="s">
        <v>182</v>
      </c>
      <c r="S15" s="487"/>
      <c r="T15" s="487"/>
      <c r="U15" s="488"/>
      <c r="V15" s="475">
        <v>24966</v>
      </c>
      <c r="W15" s="463"/>
      <c r="X15" s="455">
        <v>34530</v>
      </c>
      <c r="Y15" s="456"/>
      <c r="Z15" s="457" t="s">
        <v>183</v>
      </c>
      <c r="AA15" s="456"/>
      <c r="AB15" s="476" t="s">
        <v>184</v>
      </c>
      <c r="AC15" s="477"/>
      <c r="AD15" s="478"/>
    </row>
    <row r="16" spans="1:30" s="166" customFormat="1" ht="36" customHeight="1">
      <c r="A16" s="467" t="s">
        <v>185</v>
      </c>
      <c r="B16" s="468"/>
      <c r="C16" s="468"/>
      <c r="D16" s="468"/>
      <c r="E16" s="469"/>
      <c r="F16" s="470" t="s">
        <v>186</v>
      </c>
      <c r="G16" s="463"/>
      <c r="H16" s="470" t="s">
        <v>187</v>
      </c>
      <c r="I16" s="463"/>
      <c r="J16" s="165" t="s">
        <v>8</v>
      </c>
      <c r="K16" s="165" t="s">
        <v>188</v>
      </c>
      <c r="L16" s="470" t="s">
        <v>175</v>
      </c>
      <c r="M16" s="471"/>
      <c r="N16" s="463"/>
      <c r="O16" s="470"/>
      <c r="P16" s="471"/>
      <c r="Q16" s="463"/>
      <c r="R16" s="472" t="s">
        <v>189</v>
      </c>
      <c r="S16" s="473"/>
      <c r="T16" s="473"/>
      <c r="U16" s="474"/>
      <c r="V16" s="475">
        <v>22896</v>
      </c>
      <c r="W16" s="463"/>
      <c r="X16" s="455">
        <v>33676</v>
      </c>
      <c r="Y16" s="456"/>
      <c r="Z16" s="457" t="s">
        <v>190</v>
      </c>
      <c r="AA16" s="456"/>
      <c r="AB16" s="476" t="s">
        <v>191</v>
      </c>
      <c r="AC16" s="477"/>
      <c r="AD16" s="478"/>
    </row>
    <row r="17" spans="1:30" s="166" customFormat="1" ht="36" customHeight="1">
      <c r="A17" s="467" t="s">
        <v>192</v>
      </c>
      <c r="B17" s="468"/>
      <c r="C17" s="468"/>
      <c r="D17" s="468"/>
      <c r="E17" s="469"/>
      <c r="F17" s="470" t="s">
        <v>193</v>
      </c>
      <c r="G17" s="463"/>
      <c r="H17" s="470" t="s">
        <v>173</v>
      </c>
      <c r="I17" s="463"/>
      <c r="J17" s="165" t="s">
        <v>6</v>
      </c>
      <c r="K17" s="165" t="s">
        <v>194</v>
      </c>
      <c r="L17" s="470" t="s">
        <v>175</v>
      </c>
      <c r="M17" s="471"/>
      <c r="N17" s="463"/>
      <c r="O17" s="470" t="s">
        <v>111</v>
      </c>
      <c r="P17" s="471"/>
      <c r="Q17" s="463"/>
      <c r="R17" s="472" t="s">
        <v>195</v>
      </c>
      <c r="S17" s="473"/>
      <c r="T17" s="473"/>
      <c r="U17" s="474"/>
      <c r="V17" s="475">
        <v>25651</v>
      </c>
      <c r="W17" s="463"/>
      <c r="X17" s="455">
        <v>35079</v>
      </c>
      <c r="Y17" s="456"/>
      <c r="Z17" s="457" t="s">
        <v>196</v>
      </c>
      <c r="AA17" s="456"/>
      <c r="AB17" s="457" t="s">
        <v>201</v>
      </c>
      <c r="AC17" s="458"/>
      <c r="AD17" s="456"/>
    </row>
    <row r="18" spans="1:30" s="167" customFormat="1" ht="36" customHeight="1">
      <c r="A18" s="467" t="s">
        <v>197</v>
      </c>
      <c r="B18" s="468"/>
      <c r="C18" s="468"/>
      <c r="D18" s="468"/>
      <c r="E18" s="469"/>
      <c r="F18" s="462" t="s">
        <v>198</v>
      </c>
      <c r="G18" s="463"/>
      <c r="H18" s="470" t="s">
        <v>173</v>
      </c>
      <c r="I18" s="463"/>
      <c r="J18" s="165" t="s">
        <v>8</v>
      </c>
      <c r="K18" s="165" t="s">
        <v>199</v>
      </c>
      <c r="L18" s="470" t="s">
        <v>175</v>
      </c>
      <c r="M18" s="471"/>
      <c r="N18" s="463"/>
      <c r="O18" s="470"/>
      <c r="P18" s="471"/>
      <c r="Q18" s="463"/>
      <c r="R18" s="472" t="s">
        <v>112</v>
      </c>
      <c r="S18" s="473"/>
      <c r="T18" s="473"/>
      <c r="U18" s="474"/>
      <c r="V18" s="475">
        <v>28470</v>
      </c>
      <c r="W18" s="463"/>
      <c r="X18" s="455">
        <v>41064</v>
      </c>
      <c r="Y18" s="456"/>
      <c r="Z18" s="457" t="s">
        <v>200</v>
      </c>
      <c r="AA18" s="456"/>
      <c r="AB18" s="457" t="s">
        <v>201</v>
      </c>
      <c r="AC18" s="458"/>
      <c r="AD18" s="456"/>
    </row>
    <row r="19" spans="1:30" s="5" customFormat="1" ht="36" customHeight="1">
      <c r="A19" s="459" t="s">
        <v>150</v>
      </c>
      <c r="B19" s="460"/>
      <c r="C19" s="460"/>
      <c r="D19" s="460"/>
      <c r="E19" s="461"/>
      <c r="F19" s="462" t="s">
        <v>319</v>
      </c>
      <c r="G19" s="463"/>
      <c r="H19" s="440" t="s">
        <v>173</v>
      </c>
      <c r="I19" s="442"/>
      <c r="J19" s="260" t="s">
        <v>8</v>
      </c>
      <c r="K19" s="161" t="s">
        <v>202</v>
      </c>
      <c r="L19" s="440" t="s">
        <v>175</v>
      </c>
      <c r="M19" s="441"/>
      <c r="N19" s="442"/>
      <c r="O19" s="440" t="s">
        <v>316</v>
      </c>
      <c r="P19" s="441"/>
      <c r="Q19" s="442"/>
      <c r="R19" s="464" t="s">
        <v>265</v>
      </c>
      <c r="S19" s="465"/>
      <c r="T19" s="465"/>
      <c r="U19" s="466"/>
      <c r="V19" s="443">
        <v>25749</v>
      </c>
      <c r="W19" s="442"/>
      <c r="X19" s="445">
        <v>41464</v>
      </c>
      <c r="Y19" s="446"/>
      <c r="Z19" s="447" t="s">
        <v>266</v>
      </c>
      <c r="AA19" s="448"/>
      <c r="AB19" s="449" t="s">
        <v>317</v>
      </c>
      <c r="AC19" s="450"/>
      <c r="AD19" s="451"/>
    </row>
    <row r="20" spans="1:30" s="5" customFormat="1" ht="18" customHeight="1">
      <c r="A20" s="452" t="s">
        <v>203</v>
      </c>
      <c r="B20" s="453"/>
      <c r="C20" s="453"/>
      <c r="D20" s="453"/>
      <c r="E20" s="453"/>
      <c r="F20" s="453"/>
      <c r="G20" s="454"/>
      <c r="H20" s="438"/>
      <c r="I20" s="439"/>
      <c r="J20" s="264"/>
      <c r="K20" s="168"/>
      <c r="L20" s="440"/>
      <c r="M20" s="441"/>
      <c r="N20" s="442"/>
      <c r="O20" s="440"/>
      <c r="P20" s="441"/>
      <c r="Q20" s="442"/>
      <c r="R20" s="440"/>
      <c r="S20" s="441"/>
      <c r="T20" s="441"/>
      <c r="U20" s="442"/>
      <c r="V20" s="440"/>
      <c r="W20" s="442"/>
      <c r="X20" s="430"/>
      <c r="Y20" s="431"/>
      <c r="Z20" s="430"/>
      <c r="AA20" s="431"/>
      <c r="AB20" s="430"/>
      <c r="AC20" s="432"/>
      <c r="AD20" s="431"/>
    </row>
    <row r="21" spans="1:30" s="140" customFormat="1" ht="18.75" customHeight="1">
      <c r="A21" s="433" t="s">
        <v>28</v>
      </c>
      <c r="B21" s="434"/>
      <c r="C21" s="434"/>
      <c r="D21" s="434"/>
      <c r="E21" s="435"/>
      <c r="F21" s="436" t="s">
        <v>204</v>
      </c>
      <c r="G21" s="437"/>
      <c r="H21" s="438" t="s">
        <v>23</v>
      </c>
      <c r="I21" s="439"/>
      <c r="J21" s="264" t="s">
        <v>6</v>
      </c>
      <c r="K21" s="168"/>
      <c r="L21" s="440"/>
      <c r="M21" s="441"/>
      <c r="N21" s="442"/>
      <c r="O21" s="440" t="s">
        <v>205</v>
      </c>
      <c r="P21" s="441"/>
      <c r="Q21" s="442"/>
      <c r="R21" s="440" t="s">
        <v>206</v>
      </c>
      <c r="S21" s="441"/>
      <c r="T21" s="441"/>
      <c r="U21" s="442"/>
      <c r="V21" s="443">
        <v>23793</v>
      </c>
      <c r="W21" s="442"/>
      <c r="X21" s="444">
        <v>33609</v>
      </c>
      <c r="Y21" s="431"/>
      <c r="Z21" s="423" t="s">
        <v>207</v>
      </c>
      <c r="AA21" s="424"/>
      <c r="AB21" s="425" t="s">
        <v>208</v>
      </c>
      <c r="AC21" s="426"/>
      <c r="AD21" s="427"/>
    </row>
    <row r="22" spans="1:30" s="140" customFormat="1" ht="18.75" customHeight="1">
      <c r="A22" s="134"/>
      <c r="B22" s="134"/>
      <c r="C22" s="134"/>
      <c r="D22" s="134"/>
      <c r="E22" s="134"/>
      <c r="F22" s="134"/>
      <c r="G22" s="134"/>
      <c r="H22" s="135"/>
      <c r="I22" s="136"/>
      <c r="J22" s="137"/>
      <c r="K22" s="137"/>
      <c r="L22" s="137"/>
      <c r="M22" s="137"/>
      <c r="N22" s="137"/>
      <c r="O22" s="137"/>
      <c r="P22" s="134"/>
      <c r="Q22" s="134"/>
      <c r="R22" s="134"/>
      <c r="S22" s="134"/>
      <c r="T22" s="137"/>
      <c r="U22" s="134"/>
      <c r="V22" s="139"/>
      <c r="W22" s="139"/>
      <c r="X22" s="137"/>
      <c r="AB22" s="141"/>
      <c r="AC22" s="141"/>
      <c r="AD22" s="141"/>
    </row>
    <row r="23" spans="1:30" s="140" customFormat="1" ht="18.75" customHeight="1">
      <c r="A23" s="414" t="s">
        <v>209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</row>
    <row r="24" spans="1:30" s="140" customFormat="1" ht="18.75" customHeight="1">
      <c r="A24" s="134"/>
      <c r="B24" s="134"/>
      <c r="C24" s="134"/>
      <c r="D24" s="134"/>
      <c r="E24" s="134"/>
      <c r="F24" s="134"/>
      <c r="G24" s="134"/>
      <c r="H24" s="135"/>
      <c r="I24" s="136"/>
      <c r="J24" s="137"/>
      <c r="K24" s="137"/>
      <c r="L24" s="137"/>
      <c r="M24" s="137"/>
      <c r="N24" s="137"/>
      <c r="O24" s="137"/>
      <c r="P24" s="134"/>
      <c r="Q24" s="138"/>
      <c r="R24" s="138"/>
      <c r="S24" s="138"/>
      <c r="T24" s="137"/>
      <c r="U24" s="134"/>
      <c r="V24" s="139"/>
      <c r="W24" s="139"/>
      <c r="X24" s="137"/>
      <c r="AB24" s="141"/>
      <c r="AC24" s="141"/>
      <c r="AD24" s="141"/>
    </row>
    <row r="25" spans="1:30" ht="15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1"/>
      <c r="Y25" s="1"/>
      <c r="Z25" s="1"/>
      <c r="AA25" s="1"/>
      <c r="AB25" s="169"/>
      <c r="AC25" s="169"/>
      <c r="AD25" s="169"/>
    </row>
    <row r="26" spans="1:20" ht="15">
      <c r="A26" s="142"/>
      <c r="B26" s="142"/>
      <c r="C26" s="142"/>
      <c r="D26" s="142"/>
      <c r="E26" s="142"/>
      <c r="F26" s="142"/>
      <c r="G26" s="142"/>
      <c r="H26" s="143"/>
      <c r="I26" s="133"/>
      <c r="J26" s="26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9:20" ht="15" customHeight="1">
      <c r="I27" s="429"/>
      <c r="J27" s="429"/>
      <c r="K27" s="429"/>
      <c r="L27" s="429" t="s">
        <v>3</v>
      </c>
      <c r="M27" s="429"/>
      <c r="N27" s="429"/>
      <c r="O27" s="429" t="s">
        <v>4</v>
      </c>
      <c r="P27" s="429"/>
      <c r="Q27" s="429"/>
      <c r="R27" s="429" t="s">
        <v>30</v>
      </c>
      <c r="S27" s="429"/>
      <c r="T27" s="429"/>
    </row>
    <row r="28" spans="9:20" ht="15" customHeight="1">
      <c r="I28" s="418" t="s">
        <v>132</v>
      </c>
      <c r="J28" s="418"/>
      <c r="K28" s="418"/>
      <c r="L28" s="416"/>
      <c r="M28" s="416"/>
      <c r="N28" s="416"/>
      <c r="O28" s="416"/>
      <c r="P28" s="416"/>
      <c r="Q28" s="416"/>
      <c r="R28" s="416"/>
      <c r="S28" s="416"/>
      <c r="T28" s="416"/>
    </row>
    <row r="29" spans="6:20" ht="15.75">
      <c r="F29" s="140"/>
      <c r="G29" s="140"/>
      <c r="H29" s="140"/>
      <c r="I29" s="418" t="s">
        <v>133</v>
      </c>
      <c r="J29" s="418"/>
      <c r="K29" s="418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6:20" ht="15.75" customHeight="1">
      <c r="F30" s="145"/>
      <c r="G30" s="145"/>
      <c r="H30" s="145"/>
      <c r="I30" s="418" t="s">
        <v>134</v>
      </c>
      <c r="J30" s="418"/>
      <c r="K30" s="418"/>
      <c r="L30" s="416">
        <v>1</v>
      </c>
      <c r="M30" s="416"/>
      <c r="N30" s="416"/>
      <c r="O30" s="416"/>
      <c r="P30" s="416"/>
      <c r="Q30" s="416"/>
      <c r="R30" s="416">
        <v>1</v>
      </c>
      <c r="S30" s="416"/>
      <c r="T30" s="416"/>
    </row>
    <row r="31" spans="9:20" ht="15.75">
      <c r="I31" s="415" t="s">
        <v>10</v>
      </c>
      <c r="J31" s="415"/>
      <c r="K31" s="415"/>
      <c r="L31" s="416">
        <f>SUM(L28:N30)</f>
        <v>1</v>
      </c>
      <c r="M31" s="416"/>
      <c r="N31" s="416"/>
      <c r="O31" s="416">
        <f>SUM(O28:Q30)</f>
        <v>0</v>
      </c>
      <c r="P31" s="416"/>
      <c r="Q31" s="416"/>
      <c r="R31" s="416">
        <f>O31+L31</f>
        <v>1</v>
      </c>
      <c r="S31" s="416"/>
      <c r="T31" s="416"/>
    </row>
    <row r="32" spans="1:20" ht="15.75">
      <c r="A32" s="422" t="s">
        <v>28</v>
      </c>
      <c r="B32" s="422"/>
      <c r="C32" s="422"/>
      <c r="D32" s="422"/>
      <c r="E32" s="422"/>
      <c r="I32" s="418" t="s">
        <v>135</v>
      </c>
      <c r="J32" s="418"/>
      <c r="K32" s="418"/>
      <c r="L32" s="416"/>
      <c r="M32" s="416"/>
      <c r="N32" s="416"/>
      <c r="O32" s="416"/>
      <c r="P32" s="416"/>
      <c r="Q32" s="416"/>
      <c r="R32" s="416"/>
      <c r="S32" s="416"/>
      <c r="T32" s="416"/>
    </row>
    <row r="33" spans="1:20" ht="15.75">
      <c r="A33" s="421" t="s">
        <v>210</v>
      </c>
      <c r="B33" s="421"/>
      <c r="C33" s="421"/>
      <c r="D33" s="421"/>
      <c r="E33" s="421"/>
      <c r="I33" s="418" t="s">
        <v>137</v>
      </c>
      <c r="J33" s="418"/>
      <c r="K33" s="418"/>
      <c r="L33" s="416"/>
      <c r="M33" s="416"/>
      <c r="N33" s="416"/>
      <c r="O33" s="416"/>
      <c r="P33" s="416"/>
      <c r="Q33" s="416"/>
      <c r="R33" s="416"/>
      <c r="S33" s="416"/>
      <c r="T33" s="416"/>
    </row>
    <row r="34" spans="1:20" ht="22.5" customHeight="1">
      <c r="A34" s="421" t="s">
        <v>211</v>
      </c>
      <c r="B34" s="421"/>
      <c r="C34" s="421"/>
      <c r="D34" s="421"/>
      <c r="E34" s="421"/>
      <c r="I34" s="418" t="s">
        <v>10</v>
      </c>
      <c r="J34" s="418"/>
      <c r="K34" s="418"/>
      <c r="L34" s="416">
        <f>SUM(L32:N33)</f>
        <v>0</v>
      </c>
      <c r="M34" s="416"/>
      <c r="N34" s="416"/>
      <c r="O34" s="416">
        <f>SUM(O32:Q33)</f>
        <v>0</v>
      </c>
      <c r="P34" s="416"/>
      <c r="Q34" s="416"/>
      <c r="R34" s="416">
        <f>O34+L34</f>
        <v>0</v>
      </c>
      <c r="S34" s="416"/>
      <c r="T34" s="416"/>
    </row>
    <row r="35" spans="9:20" ht="15.75">
      <c r="I35" s="418" t="s">
        <v>138</v>
      </c>
      <c r="J35" s="418"/>
      <c r="K35" s="418"/>
      <c r="L35" s="416"/>
      <c r="M35" s="416"/>
      <c r="N35" s="416"/>
      <c r="O35" s="416"/>
      <c r="P35" s="416"/>
      <c r="Q35" s="416"/>
      <c r="R35" s="416"/>
      <c r="S35" s="416"/>
      <c r="T35" s="416"/>
    </row>
    <row r="36" spans="1:20" ht="15.75">
      <c r="A36" s="147"/>
      <c r="F36" s="148"/>
      <c r="G36" s="148"/>
      <c r="H36" s="148"/>
      <c r="I36" s="418" t="s">
        <v>139</v>
      </c>
      <c r="J36" s="418"/>
      <c r="K36" s="418"/>
      <c r="L36" s="416"/>
      <c r="M36" s="416"/>
      <c r="N36" s="416"/>
      <c r="O36" s="416"/>
      <c r="P36" s="416"/>
      <c r="Q36" s="416"/>
      <c r="R36" s="416"/>
      <c r="S36" s="416"/>
      <c r="T36" s="416"/>
    </row>
    <row r="37" spans="1:20" ht="15.75">
      <c r="A37" s="420">
        <v>41729</v>
      </c>
      <c r="B37" s="420"/>
      <c r="C37" s="420"/>
      <c r="D37" s="420"/>
      <c r="E37" s="420"/>
      <c r="F37" s="145"/>
      <c r="G37" s="145"/>
      <c r="H37" s="145"/>
      <c r="I37" s="418" t="s">
        <v>140</v>
      </c>
      <c r="J37" s="418"/>
      <c r="K37" s="418"/>
      <c r="L37" s="416"/>
      <c r="M37" s="416"/>
      <c r="N37" s="416"/>
      <c r="O37" s="416"/>
      <c r="P37" s="416"/>
      <c r="Q37" s="416"/>
      <c r="R37" s="416"/>
      <c r="S37" s="416"/>
      <c r="T37" s="416"/>
    </row>
    <row r="38" spans="1:20" ht="24" customHeight="1">
      <c r="A38" s="419" t="s">
        <v>141</v>
      </c>
      <c r="B38" s="419"/>
      <c r="C38" s="419"/>
      <c r="D38" s="419"/>
      <c r="E38" s="419"/>
      <c r="I38" s="415" t="s">
        <v>10</v>
      </c>
      <c r="J38" s="415"/>
      <c r="K38" s="415"/>
      <c r="L38" s="416">
        <f>SUM(L35:N37)</f>
        <v>0</v>
      </c>
      <c r="M38" s="416"/>
      <c r="N38" s="416"/>
      <c r="O38" s="416">
        <f>SUM(O35:Q37)</f>
        <v>0</v>
      </c>
      <c r="P38" s="416"/>
      <c r="Q38" s="416"/>
      <c r="R38" s="416">
        <f>O38+L38</f>
        <v>0</v>
      </c>
      <c r="S38" s="416"/>
      <c r="T38" s="416"/>
    </row>
    <row r="39" spans="9:20" ht="15.75">
      <c r="I39" s="418" t="s">
        <v>142</v>
      </c>
      <c r="J39" s="418"/>
      <c r="K39" s="418"/>
      <c r="L39" s="416"/>
      <c r="M39" s="416"/>
      <c r="N39" s="416"/>
      <c r="O39" s="416"/>
      <c r="P39" s="416"/>
      <c r="Q39" s="416"/>
      <c r="R39" s="416"/>
      <c r="S39" s="416"/>
      <c r="T39" s="416"/>
    </row>
    <row r="40" spans="9:20" ht="15.75">
      <c r="I40" s="418" t="s">
        <v>143</v>
      </c>
      <c r="J40" s="418"/>
      <c r="K40" s="418"/>
      <c r="L40" s="416"/>
      <c r="M40" s="416"/>
      <c r="N40" s="416"/>
      <c r="O40" s="416">
        <v>1</v>
      </c>
      <c r="P40" s="416"/>
      <c r="Q40" s="416"/>
      <c r="R40" s="416"/>
      <c r="S40" s="416"/>
      <c r="T40" s="416"/>
    </row>
    <row r="41" spans="9:20" ht="15.75">
      <c r="I41" s="418" t="s">
        <v>144</v>
      </c>
      <c r="J41" s="418"/>
      <c r="K41" s="418"/>
      <c r="L41" s="416">
        <v>1</v>
      </c>
      <c r="M41" s="416"/>
      <c r="N41" s="416"/>
      <c r="O41" s="416">
        <v>4</v>
      </c>
      <c r="P41" s="416"/>
      <c r="Q41" s="416"/>
      <c r="R41" s="416"/>
      <c r="S41" s="416"/>
      <c r="T41" s="416"/>
    </row>
    <row r="42" spans="9:20" ht="15.75">
      <c r="I42" s="415" t="s">
        <v>10</v>
      </c>
      <c r="J42" s="415"/>
      <c r="K42" s="415"/>
      <c r="L42" s="416">
        <f>SUM(L39:N41)</f>
        <v>1</v>
      </c>
      <c r="M42" s="416"/>
      <c r="N42" s="416"/>
      <c r="O42" s="416">
        <f>SUM(O39:Q41)</f>
        <v>5</v>
      </c>
      <c r="P42" s="416"/>
      <c r="Q42" s="416"/>
      <c r="R42" s="416">
        <f>O42+L42</f>
        <v>6</v>
      </c>
      <c r="S42" s="416"/>
      <c r="T42" s="416"/>
    </row>
    <row r="43" spans="9:20" ht="15.75">
      <c r="I43" s="418" t="s">
        <v>145</v>
      </c>
      <c r="J43" s="418"/>
      <c r="K43" s="418"/>
      <c r="L43" s="416"/>
      <c r="M43" s="416"/>
      <c r="N43" s="416"/>
      <c r="O43" s="416"/>
      <c r="P43" s="416"/>
      <c r="Q43" s="416"/>
      <c r="R43" s="416"/>
      <c r="S43" s="416"/>
      <c r="T43" s="416"/>
    </row>
    <row r="44" spans="9:20" ht="15.75">
      <c r="I44" s="418" t="s">
        <v>146</v>
      </c>
      <c r="J44" s="418"/>
      <c r="K44" s="418"/>
      <c r="L44" s="416"/>
      <c r="M44" s="416"/>
      <c r="N44" s="416"/>
      <c r="O44" s="416">
        <v>1</v>
      </c>
      <c r="P44" s="416"/>
      <c r="Q44" s="416"/>
      <c r="R44" s="416">
        <v>1</v>
      </c>
      <c r="S44" s="416"/>
      <c r="T44" s="416"/>
    </row>
    <row r="45" spans="9:20" ht="15.75">
      <c r="I45" s="418" t="s">
        <v>147</v>
      </c>
      <c r="J45" s="418"/>
      <c r="K45" s="418"/>
      <c r="L45" s="416"/>
      <c r="M45" s="416"/>
      <c r="N45" s="416"/>
      <c r="O45" s="416"/>
      <c r="P45" s="416"/>
      <c r="Q45" s="416"/>
      <c r="R45" s="416"/>
      <c r="S45" s="416"/>
      <c r="T45" s="416"/>
    </row>
    <row r="46" spans="9:20" ht="15.75">
      <c r="I46" s="415" t="s">
        <v>10</v>
      </c>
      <c r="J46" s="415"/>
      <c r="K46" s="415"/>
      <c r="L46" s="416">
        <f>SUM(L43:N45)</f>
        <v>0</v>
      </c>
      <c r="M46" s="416"/>
      <c r="N46" s="416"/>
      <c r="O46" s="416">
        <f>SUM(O43:Q45)</f>
        <v>1</v>
      </c>
      <c r="P46" s="416"/>
      <c r="Q46" s="416"/>
      <c r="R46" s="416">
        <f>O46+L46</f>
        <v>1</v>
      </c>
      <c r="S46" s="416"/>
      <c r="T46" s="416"/>
    </row>
    <row r="47" spans="9:20" ht="15.75">
      <c r="I47" s="415" t="s">
        <v>148</v>
      </c>
      <c r="J47" s="415"/>
      <c r="K47" s="415"/>
      <c r="L47" s="417">
        <f>L46+L42+L38+L34+L31</f>
        <v>2</v>
      </c>
      <c r="M47" s="417"/>
      <c r="N47" s="417"/>
      <c r="O47" s="417">
        <f>O46+O42+O38+O34+O31</f>
        <v>6</v>
      </c>
      <c r="P47" s="417"/>
      <c r="Q47" s="417"/>
      <c r="R47" s="417">
        <f>R46+R42+R38+R34+R31</f>
        <v>8</v>
      </c>
      <c r="S47" s="417"/>
      <c r="T47" s="417"/>
    </row>
    <row r="51" spans="1:30" ht="15">
      <c r="A51" s="414" t="s">
        <v>149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</row>
    <row r="52" ht="15">
      <c r="U52">
        <v>0</v>
      </c>
    </row>
  </sheetData>
  <sheetProtection/>
  <mergeCells count="192">
    <mergeCell ref="A1:AD1"/>
    <mergeCell ref="A2:AD2"/>
    <mergeCell ref="A3:AD3"/>
    <mergeCell ref="A5:E5"/>
    <mergeCell ref="A6:E6"/>
    <mergeCell ref="A7:E7"/>
    <mergeCell ref="A8:E8"/>
    <mergeCell ref="A9:E9"/>
    <mergeCell ref="A10:E10"/>
    <mergeCell ref="A11:E11"/>
    <mergeCell ref="A12:E12"/>
    <mergeCell ref="F12:G12"/>
    <mergeCell ref="H12:I12"/>
    <mergeCell ref="L12:N12"/>
    <mergeCell ref="O12:Q12"/>
    <mergeCell ref="R12:U12"/>
    <mergeCell ref="V12:W12"/>
    <mergeCell ref="X12:Y12"/>
    <mergeCell ref="Z12:AA12"/>
    <mergeCell ref="AB12:AD12"/>
    <mergeCell ref="A13:E13"/>
    <mergeCell ref="A14:E14"/>
    <mergeCell ref="F14:G14"/>
    <mergeCell ref="H14:I14"/>
    <mergeCell ref="L14:N14"/>
    <mergeCell ref="O14:Q14"/>
    <mergeCell ref="R14:U14"/>
    <mergeCell ref="V14:W14"/>
    <mergeCell ref="X14:Y14"/>
    <mergeCell ref="Z14:AA14"/>
    <mergeCell ref="AB14:AD14"/>
    <mergeCell ref="A15:E15"/>
    <mergeCell ref="F15:G15"/>
    <mergeCell ref="H15:I15"/>
    <mergeCell ref="L15:N15"/>
    <mergeCell ref="O15:Q15"/>
    <mergeCell ref="R15:U15"/>
    <mergeCell ref="V15:W15"/>
    <mergeCell ref="X15:Y15"/>
    <mergeCell ref="Z15:AA15"/>
    <mergeCell ref="AB15:AD15"/>
    <mergeCell ref="A16:E16"/>
    <mergeCell ref="F16:G16"/>
    <mergeCell ref="H16:I16"/>
    <mergeCell ref="L16:N16"/>
    <mergeCell ref="O16:Q16"/>
    <mergeCell ref="R16:U16"/>
    <mergeCell ref="V16:W16"/>
    <mergeCell ref="X16:Y16"/>
    <mergeCell ref="Z16:AA16"/>
    <mergeCell ref="AB16:AD16"/>
    <mergeCell ref="A17:E17"/>
    <mergeCell ref="F17:G17"/>
    <mergeCell ref="H17:I17"/>
    <mergeCell ref="L17:N17"/>
    <mergeCell ref="O17:Q17"/>
    <mergeCell ref="R17:U17"/>
    <mergeCell ref="V17:W17"/>
    <mergeCell ref="X17:Y17"/>
    <mergeCell ref="Z17:AA17"/>
    <mergeCell ref="AB17:AD17"/>
    <mergeCell ref="A18:E18"/>
    <mergeCell ref="F18:G18"/>
    <mergeCell ref="H18:I18"/>
    <mergeCell ref="L18:N18"/>
    <mergeCell ref="O18:Q18"/>
    <mergeCell ref="R18:U18"/>
    <mergeCell ref="V18:W18"/>
    <mergeCell ref="X18:Y18"/>
    <mergeCell ref="Z18:AA18"/>
    <mergeCell ref="AB18:AD18"/>
    <mergeCell ref="A19:E19"/>
    <mergeCell ref="F19:G19"/>
    <mergeCell ref="H19:I19"/>
    <mergeCell ref="L19:N19"/>
    <mergeCell ref="O19:Q19"/>
    <mergeCell ref="R19:U19"/>
    <mergeCell ref="V19:W19"/>
    <mergeCell ref="X19:Y19"/>
    <mergeCell ref="Z19:AA19"/>
    <mergeCell ref="AB19:AD19"/>
    <mergeCell ref="A20:G20"/>
    <mergeCell ref="H20:I20"/>
    <mergeCell ref="L20:N20"/>
    <mergeCell ref="O20:Q20"/>
    <mergeCell ref="R20:U20"/>
    <mergeCell ref="V20:W20"/>
    <mergeCell ref="X20:Y20"/>
    <mergeCell ref="Z20:AA20"/>
    <mergeCell ref="AB20:AD20"/>
    <mergeCell ref="A21:E21"/>
    <mergeCell ref="F21:G21"/>
    <mergeCell ref="H21:I21"/>
    <mergeCell ref="L21:N21"/>
    <mergeCell ref="O21:Q21"/>
    <mergeCell ref="R21:U21"/>
    <mergeCell ref="V21:W21"/>
    <mergeCell ref="X21:Y21"/>
    <mergeCell ref="Z21:AA21"/>
    <mergeCell ref="AB21:AD21"/>
    <mergeCell ref="A23:AD23"/>
    <mergeCell ref="A25:W25"/>
    <mergeCell ref="I27:K27"/>
    <mergeCell ref="L27:N27"/>
    <mergeCell ref="O27:Q27"/>
    <mergeCell ref="R27:T27"/>
    <mergeCell ref="I28:K28"/>
    <mergeCell ref="L28:N28"/>
    <mergeCell ref="O28:Q28"/>
    <mergeCell ref="R28:T28"/>
    <mergeCell ref="I29:K29"/>
    <mergeCell ref="L29:N29"/>
    <mergeCell ref="O29:Q29"/>
    <mergeCell ref="R29:T29"/>
    <mergeCell ref="I30:K30"/>
    <mergeCell ref="L30:N30"/>
    <mergeCell ref="O30:Q30"/>
    <mergeCell ref="R30:T30"/>
    <mergeCell ref="I31:K31"/>
    <mergeCell ref="L31:N31"/>
    <mergeCell ref="O31:Q31"/>
    <mergeCell ref="R31:T31"/>
    <mergeCell ref="A32:E32"/>
    <mergeCell ref="I32:K32"/>
    <mergeCell ref="L32:N32"/>
    <mergeCell ref="O32:Q32"/>
    <mergeCell ref="R32:T32"/>
    <mergeCell ref="A33:E33"/>
    <mergeCell ref="I33:K33"/>
    <mergeCell ref="L33:N33"/>
    <mergeCell ref="O33:Q33"/>
    <mergeCell ref="R33:T33"/>
    <mergeCell ref="A34:E34"/>
    <mergeCell ref="I34:K34"/>
    <mergeCell ref="L34:N34"/>
    <mergeCell ref="O34:Q34"/>
    <mergeCell ref="R34:T34"/>
    <mergeCell ref="I35:K35"/>
    <mergeCell ref="L35:N35"/>
    <mergeCell ref="O35:Q35"/>
    <mergeCell ref="R35:T35"/>
    <mergeCell ref="I36:K36"/>
    <mergeCell ref="L36:N36"/>
    <mergeCell ref="O36:Q36"/>
    <mergeCell ref="R36:T36"/>
    <mergeCell ref="A37:E37"/>
    <mergeCell ref="I37:K37"/>
    <mergeCell ref="L37:N37"/>
    <mergeCell ref="O37:Q37"/>
    <mergeCell ref="R37:T37"/>
    <mergeCell ref="A38:E38"/>
    <mergeCell ref="I38:K38"/>
    <mergeCell ref="L38:N38"/>
    <mergeCell ref="O38:Q38"/>
    <mergeCell ref="R38:T38"/>
    <mergeCell ref="I39:K39"/>
    <mergeCell ref="L39:N39"/>
    <mergeCell ref="O39:Q39"/>
    <mergeCell ref="R39:T39"/>
    <mergeCell ref="I40:K40"/>
    <mergeCell ref="L40:N40"/>
    <mergeCell ref="O40:Q40"/>
    <mergeCell ref="R40:T40"/>
    <mergeCell ref="I41:K41"/>
    <mergeCell ref="L41:N41"/>
    <mergeCell ref="O41:Q41"/>
    <mergeCell ref="R41:T41"/>
    <mergeCell ref="I42:K42"/>
    <mergeCell ref="L42:N42"/>
    <mergeCell ref="O42:Q42"/>
    <mergeCell ref="R42:T42"/>
    <mergeCell ref="I43:K43"/>
    <mergeCell ref="L43:N43"/>
    <mergeCell ref="O43:Q43"/>
    <mergeCell ref="R43:T43"/>
    <mergeCell ref="I44:K44"/>
    <mergeCell ref="L44:N44"/>
    <mergeCell ref="O44:Q44"/>
    <mergeCell ref="R44:T44"/>
    <mergeCell ref="I45:K45"/>
    <mergeCell ref="L45:N45"/>
    <mergeCell ref="O45:Q45"/>
    <mergeCell ref="R45:T45"/>
    <mergeCell ref="A51:AD51"/>
    <mergeCell ref="I46:K46"/>
    <mergeCell ref="L46:N46"/>
    <mergeCell ref="O46:Q46"/>
    <mergeCell ref="R46:T46"/>
    <mergeCell ref="I47:K47"/>
    <mergeCell ref="L47:N47"/>
    <mergeCell ref="O47:Q47"/>
    <mergeCell ref="R47:T47"/>
  </mergeCells>
  <hyperlinks>
    <hyperlink ref="AB14" r:id="rId1" display="guadabarcelon@yahoo.com"/>
    <hyperlink ref="AB15" r:id="rId2" display="rogeria.palmaria@deped.gov.ph"/>
    <hyperlink ref="AB16" r:id="rId3" display="francia_delcastillo@yahoo.com"/>
    <hyperlink ref="AB21" r:id="rId4" display="eddie.rodriguez002@deped.gov.ph"/>
    <hyperlink ref="AB19" r:id="rId5" display="maxima_oliver@yahoo.com"/>
  </hyperlinks>
  <printOptions/>
  <pageMargins left="0.49" right="0.2" top="0.78" bottom="0.5" header="0.3" footer="0.3"/>
  <pageSetup horizontalDpi="300" verticalDpi="300" orientation="landscape" paperSize="5" scale="90" r:id="rId6"/>
  <rowBreaks count="1" manualBreakCount="1">
    <brk id="25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"/>
  <sheetViews>
    <sheetView view="pageBreakPreview" zoomScale="90" zoomScaleSheetLayoutView="90" zoomScalePageLayoutView="0" workbookViewId="0" topLeftCell="A6">
      <selection activeCell="X37" sqref="X37"/>
    </sheetView>
  </sheetViews>
  <sheetFormatPr defaultColWidth="9.140625" defaultRowHeight="15"/>
  <cols>
    <col min="1" max="5" width="4.7109375" style="0" customWidth="1"/>
    <col min="6" max="7" width="8.7109375" style="0" customWidth="1"/>
    <col min="8" max="9" width="4.421875" style="132" customWidth="1"/>
    <col min="10" max="10" width="4.28125" style="297" customWidth="1"/>
    <col min="11" max="12" width="6.28125" style="0" customWidth="1"/>
    <col min="13" max="13" width="4.00390625" style="0" customWidth="1"/>
    <col min="14" max="14" width="3.140625" style="0" customWidth="1"/>
    <col min="15" max="15" width="6.28125" style="0" customWidth="1"/>
    <col min="16" max="16" width="2.28125" style="0" customWidth="1"/>
    <col min="17" max="17" width="1.28515625" style="0" customWidth="1"/>
    <col min="18" max="22" width="6.28125" style="0" customWidth="1"/>
    <col min="23" max="23" width="5.140625" style="0" customWidth="1"/>
    <col min="24" max="24" width="6.28125" style="0" customWidth="1"/>
    <col min="25" max="25" width="5.8515625" style="0" customWidth="1"/>
    <col min="26" max="27" width="9.421875" style="0" customWidth="1"/>
    <col min="28" max="28" width="9.7109375" style="144" customWidth="1"/>
    <col min="29" max="29" width="7.7109375" style="144" customWidth="1"/>
    <col min="30" max="30" width="8.57421875" style="144" customWidth="1"/>
  </cols>
  <sheetData>
    <row r="1" spans="1:30" ht="15">
      <c r="A1" s="410" t="s">
        <v>77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1:30" ht="15">
      <c r="A2" s="410" t="s">
        <v>76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5">
      <c r="A3" s="409" t="s">
        <v>75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</row>
    <row r="4" spans="1:7" ht="7.5" customHeight="1">
      <c r="A4" s="297"/>
      <c r="B4" s="297"/>
      <c r="C4" s="297"/>
      <c r="D4" s="297"/>
      <c r="E4" s="297"/>
      <c r="F4" s="297"/>
      <c r="G4" s="297"/>
    </row>
    <row r="5" spans="1:16" ht="15.75" customHeight="1">
      <c r="A5" s="496" t="s">
        <v>152</v>
      </c>
      <c r="B5" s="496"/>
      <c r="C5" s="496"/>
      <c r="D5" s="496"/>
      <c r="E5" s="496"/>
      <c r="F5" s="88" t="s">
        <v>153</v>
      </c>
      <c r="G5" s="140"/>
      <c r="H5" s="155"/>
      <c r="J5" s="263"/>
      <c r="K5" s="90"/>
      <c r="L5" s="90"/>
      <c r="M5" s="90"/>
      <c r="N5" s="90"/>
      <c r="O5" s="90"/>
      <c r="P5" s="90"/>
    </row>
    <row r="6" spans="1:15" ht="15.75" customHeight="1">
      <c r="A6" s="496" t="s">
        <v>154</v>
      </c>
      <c r="B6" s="496"/>
      <c r="C6" s="496"/>
      <c r="D6" s="496"/>
      <c r="E6" s="496"/>
      <c r="F6" s="156" t="s">
        <v>264</v>
      </c>
      <c r="G6" s="140"/>
      <c r="H6" s="155"/>
      <c r="K6" s="140"/>
      <c r="L6" s="140"/>
      <c r="M6" s="140"/>
      <c r="N6" s="140"/>
      <c r="O6" s="140"/>
    </row>
    <row r="7" spans="1:8" ht="15.75" customHeight="1">
      <c r="A7" s="496" t="s">
        <v>155</v>
      </c>
      <c r="B7" s="496"/>
      <c r="C7" s="496"/>
      <c r="D7" s="496"/>
      <c r="E7" s="496"/>
      <c r="F7" s="90" t="s">
        <v>7</v>
      </c>
      <c r="G7" s="140"/>
      <c r="H7" s="155"/>
    </row>
    <row r="8" spans="1:8" ht="15.75" customHeight="1">
      <c r="A8" s="496" t="s">
        <v>156</v>
      </c>
      <c r="B8" s="496"/>
      <c r="C8" s="496"/>
      <c r="D8" s="496"/>
      <c r="E8" s="496"/>
      <c r="F8" s="90" t="s">
        <v>157</v>
      </c>
      <c r="G8" s="140"/>
      <c r="H8" s="155"/>
    </row>
    <row r="9" spans="1:8" ht="15.75" customHeight="1">
      <c r="A9" s="496" t="s">
        <v>158</v>
      </c>
      <c r="B9" s="496"/>
      <c r="C9" s="496"/>
      <c r="D9" s="496"/>
      <c r="E9" s="496"/>
      <c r="F9" s="90" t="s">
        <v>159</v>
      </c>
      <c r="G9" s="140"/>
      <c r="H9" s="155"/>
    </row>
    <row r="10" spans="1:8" ht="15.75" customHeight="1">
      <c r="A10" s="496" t="s">
        <v>160</v>
      </c>
      <c r="B10" s="496"/>
      <c r="C10" s="496"/>
      <c r="D10" s="496"/>
      <c r="E10" s="496"/>
      <c r="F10" s="157" t="s">
        <v>161</v>
      </c>
      <c r="G10" s="158"/>
      <c r="H10" s="159"/>
    </row>
    <row r="11" spans="1:8" ht="15.75" customHeight="1">
      <c r="A11" s="497" t="s">
        <v>162</v>
      </c>
      <c r="B11" s="497"/>
      <c r="C11" s="497"/>
      <c r="D11" s="497"/>
      <c r="E11" s="497"/>
      <c r="F11" t="s">
        <v>163</v>
      </c>
      <c r="G11" s="160"/>
      <c r="H11" s="308"/>
    </row>
    <row r="12" spans="1:30" ht="72" customHeight="1">
      <c r="A12" s="440" t="s">
        <v>88</v>
      </c>
      <c r="B12" s="441"/>
      <c r="C12" s="441"/>
      <c r="D12" s="441"/>
      <c r="E12" s="442"/>
      <c r="F12" s="489" t="s">
        <v>164</v>
      </c>
      <c r="G12" s="490"/>
      <c r="H12" s="464" t="s">
        <v>165</v>
      </c>
      <c r="I12" s="466"/>
      <c r="J12" s="305" t="s">
        <v>61</v>
      </c>
      <c r="K12" s="265" t="s">
        <v>166</v>
      </c>
      <c r="L12" s="495" t="s">
        <v>90</v>
      </c>
      <c r="M12" s="495"/>
      <c r="N12" s="495"/>
      <c r="O12" s="495" t="s">
        <v>91</v>
      </c>
      <c r="P12" s="495"/>
      <c r="Q12" s="495"/>
      <c r="R12" s="440" t="s">
        <v>92</v>
      </c>
      <c r="S12" s="441"/>
      <c r="T12" s="441"/>
      <c r="U12" s="442"/>
      <c r="V12" s="440" t="s">
        <v>167</v>
      </c>
      <c r="W12" s="442"/>
      <c r="X12" s="464" t="s">
        <v>168</v>
      </c>
      <c r="Y12" s="466"/>
      <c r="Z12" s="489" t="s">
        <v>169</v>
      </c>
      <c r="AA12" s="490"/>
      <c r="AB12" s="489" t="s">
        <v>96</v>
      </c>
      <c r="AC12" s="491"/>
      <c r="AD12" s="490"/>
    </row>
    <row r="13" spans="1:30" ht="33.75" customHeight="1">
      <c r="A13" s="492" t="s">
        <v>170</v>
      </c>
      <c r="B13" s="493"/>
      <c r="C13" s="493"/>
      <c r="D13" s="493"/>
      <c r="E13" s="494"/>
      <c r="F13" s="301"/>
      <c r="G13" s="302"/>
      <c r="H13" s="303"/>
      <c r="I13" s="304"/>
      <c r="J13" s="305"/>
      <c r="K13" s="305"/>
      <c r="L13" s="298"/>
      <c r="M13" s="299"/>
      <c r="N13" s="300"/>
      <c r="O13" s="298"/>
      <c r="P13" s="299"/>
      <c r="Q13" s="300"/>
      <c r="R13" s="298"/>
      <c r="S13" s="299"/>
      <c r="T13" s="299"/>
      <c r="U13" s="300"/>
      <c r="V13" s="298"/>
      <c r="W13" s="300"/>
      <c r="X13" s="303"/>
      <c r="Y13" s="304"/>
      <c r="Z13" s="301"/>
      <c r="AA13" s="302"/>
      <c r="AB13" s="301"/>
      <c r="AC13" s="306"/>
      <c r="AD13" s="302"/>
    </row>
    <row r="14" spans="1:30" s="140" customFormat="1" ht="36" customHeight="1">
      <c r="A14" s="459" t="s">
        <v>171</v>
      </c>
      <c r="B14" s="460"/>
      <c r="C14" s="460"/>
      <c r="D14" s="460"/>
      <c r="E14" s="461"/>
      <c r="F14" s="440" t="s">
        <v>172</v>
      </c>
      <c r="G14" s="442"/>
      <c r="H14" s="440" t="s">
        <v>173</v>
      </c>
      <c r="I14" s="442"/>
      <c r="J14" s="305" t="s">
        <v>8</v>
      </c>
      <c r="K14" s="305" t="s">
        <v>174</v>
      </c>
      <c r="L14" s="440" t="s">
        <v>175</v>
      </c>
      <c r="M14" s="441"/>
      <c r="N14" s="442"/>
      <c r="O14" s="440" t="s">
        <v>111</v>
      </c>
      <c r="P14" s="441"/>
      <c r="Q14" s="442"/>
      <c r="R14" s="464" t="s">
        <v>176</v>
      </c>
      <c r="S14" s="465"/>
      <c r="T14" s="465"/>
      <c r="U14" s="466"/>
      <c r="V14" s="498">
        <v>24840</v>
      </c>
      <c r="W14" s="499"/>
      <c r="X14" s="500">
        <v>35003</v>
      </c>
      <c r="Y14" s="501"/>
      <c r="Z14" s="447" t="s">
        <v>177</v>
      </c>
      <c r="AA14" s="448"/>
      <c r="AB14" s="480" t="s">
        <v>178</v>
      </c>
      <c r="AC14" s="481"/>
      <c r="AD14" s="482"/>
    </row>
    <row r="15" spans="1:30" s="3" customFormat="1" ht="36" customHeight="1">
      <c r="A15" s="483" t="s">
        <v>179</v>
      </c>
      <c r="B15" s="484"/>
      <c r="C15" s="484"/>
      <c r="D15" s="484"/>
      <c r="E15" s="485"/>
      <c r="F15" s="470" t="s">
        <v>180</v>
      </c>
      <c r="G15" s="463"/>
      <c r="H15" s="470" t="s">
        <v>173</v>
      </c>
      <c r="I15" s="463"/>
      <c r="J15" s="165" t="s">
        <v>8</v>
      </c>
      <c r="K15" s="165" t="s">
        <v>181</v>
      </c>
      <c r="L15" s="470" t="s">
        <v>175</v>
      </c>
      <c r="M15" s="471"/>
      <c r="N15" s="463"/>
      <c r="O15" s="470" t="s">
        <v>127</v>
      </c>
      <c r="P15" s="471"/>
      <c r="Q15" s="463"/>
      <c r="R15" s="472" t="s">
        <v>182</v>
      </c>
      <c r="S15" s="473"/>
      <c r="T15" s="473"/>
      <c r="U15" s="474"/>
      <c r="V15" s="502">
        <v>24966</v>
      </c>
      <c r="W15" s="503"/>
      <c r="X15" s="504">
        <v>34530</v>
      </c>
      <c r="Y15" s="505"/>
      <c r="Z15" s="457" t="s">
        <v>183</v>
      </c>
      <c r="AA15" s="456"/>
      <c r="AB15" s="476" t="s">
        <v>184</v>
      </c>
      <c r="AC15" s="477"/>
      <c r="AD15" s="478"/>
    </row>
    <row r="16" spans="1:30" s="166" customFormat="1" ht="36" customHeight="1">
      <c r="A16" s="467" t="s">
        <v>185</v>
      </c>
      <c r="B16" s="468"/>
      <c r="C16" s="468"/>
      <c r="D16" s="468"/>
      <c r="E16" s="469"/>
      <c r="F16" s="470" t="s">
        <v>186</v>
      </c>
      <c r="G16" s="463"/>
      <c r="H16" s="470" t="s">
        <v>187</v>
      </c>
      <c r="I16" s="463"/>
      <c r="J16" s="165" t="s">
        <v>8</v>
      </c>
      <c r="K16" s="165" t="s">
        <v>188</v>
      </c>
      <c r="L16" s="470" t="s">
        <v>175</v>
      </c>
      <c r="M16" s="471"/>
      <c r="N16" s="463"/>
      <c r="O16" s="470"/>
      <c r="P16" s="471"/>
      <c r="Q16" s="463"/>
      <c r="R16" s="472" t="s">
        <v>189</v>
      </c>
      <c r="S16" s="473"/>
      <c r="T16" s="473"/>
      <c r="U16" s="474"/>
      <c r="V16" s="502">
        <v>22896</v>
      </c>
      <c r="W16" s="503"/>
      <c r="X16" s="504">
        <v>33676</v>
      </c>
      <c r="Y16" s="505"/>
      <c r="Z16" s="457" t="s">
        <v>190</v>
      </c>
      <c r="AA16" s="456"/>
      <c r="AB16" s="476" t="s">
        <v>191</v>
      </c>
      <c r="AC16" s="477"/>
      <c r="AD16" s="478"/>
    </row>
    <row r="17" spans="1:30" s="166" customFormat="1" ht="36" customHeight="1">
      <c r="A17" s="467" t="s">
        <v>192</v>
      </c>
      <c r="B17" s="468"/>
      <c r="C17" s="468"/>
      <c r="D17" s="468"/>
      <c r="E17" s="469"/>
      <c r="F17" s="470" t="s">
        <v>193</v>
      </c>
      <c r="G17" s="463"/>
      <c r="H17" s="470" t="s">
        <v>173</v>
      </c>
      <c r="I17" s="463"/>
      <c r="J17" s="165" t="s">
        <v>6</v>
      </c>
      <c r="K17" s="165" t="s">
        <v>194</v>
      </c>
      <c r="L17" s="470" t="s">
        <v>175</v>
      </c>
      <c r="M17" s="471"/>
      <c r="N17" s="463"/>
      <c r="O17" s="470" t="s">
        <v>111</v>
      </c>
      <c r="P17" s="471"/>
      <c r="Q17" s="463"/>
      <c r="R17" s="472" t="s">
        <v>195</v>
      </c>
      <c r="S17" s="473"/>
      <c r="T17" s="473"/>
      <c r="U17" s="474"/>
      <c r="V17" s="502">
        <v>25651</v>
      </c>
      <c r="W17" s="503"/>
      <c r="X17" s="504">
        <v>35079</v>
      </c>
      <c r="Y17" s="505"/>
      <c r="Z17" s="457" t="s">
        <v>196</v>
      </c>
      <c r="AA17" s="456"/>
      <c r="AB17" s="457" t="s">
        <v>201</v>
      </c>
      <c r="AC17" s="458"/>
      <c r="AD17" s="456"/>
    </row>
    <row r="18" spans="1:30" s="167" customFormat="1" ht="36" customHeight="1">
      <c r="A18" s="467" t="s">
        <v>197</v>
      </c>
      <c r="B18" s="468"/>
      <c r="C18" s="468"/>
      <c r="D18" s="468"/>
      <c r="E18" s="469"/>
      <c r="F18" s="462" t="s">
        <v>198</v>
      </c>
      <c r="G18" s="463"/>
      <c r="H18" s="470" t="s">
        <v>173</v>
      </c>
      <c r="I18" s="463"/>
      <c r="J18" s="165" t="s">
        <v>8</v>
      </c>
      <c r="K18" s="165" t="s">
        <v>199</v>
      </c>
      <c r="L18" s="470" t="s">
        <v>175</v>
      </c>
      <c r="M18" s="471"/>
      <c r="N18" s="463"/>
      <c r="O18" s="470"/>
      <c r="P18" s="471"/>
      <c r="Q18" s="463"/>
      <c r="R18" s="472" t="s">
        <v>112</v>
      </c>
      <c r="S18" s="473"/>
      <c r="T18" s="473"/>
      <c r="U18" s="474"/>
      <c r="V18" s="502">
        <v>28470</v>
      </c>
      <c r="W18" s="503"/>
      <c r="X18" s="504">
        <v>41064</v>
      </c>
      <c r="Y18" s="505"/>
      <c r="Z18" s="457" t="s">
        <v>200</v>
      </c>
      <c r="AA18" s="456"/>
      <c r="AB18" s="457" t="s">
        <v>201</v>
      </c>
      <c r="AC18" s="458"/>
      <c r="AD18" s="456"/>
    </row>
    <row r="19" spans="1:30" s="5" customFormat="1" ht="36" customHeight="1">
      <c r="A19" s="510" t="s">
        <v>320</v>
      </c>
      <c r="B19" s="510"/>
      <c r="C19" s="510"/>
      <c r="D19" s="510"/>
      <c r="E19" s="511"/>
      <c r="F19" s="512" t="s">
        <v>321</v>
      </c>
      <c r="G19" s="513"/>
      <c r="H19" s="440" t="s">
        <v>173</v>
      </c>
      <c r="I19" s="442"/>
      <c r="J19" s="305" t="s">
        <v>8</v>
      </c>
      <c r="K19" s="305" t="s">
        <v>202</v>
      </c>
      <c r="L19" s="440" t="s">
        <v>175</v>
      </c>
      <c r="M19" s="441"/>
      <c r="N19" s="442"/>
      <c r="O19" s="440"/>
      <c r="P19" s="441"/>
      <c r="Q19" s="442"/>
      <c r="R19" s="464" t="s">
        <v>323</v>
      </c>
      <c r="S19" s="465"/>
      <c r="T19" s="465"/>
      <c r="U19" s="466"/>
      <c r="V19" s="506">
        <v>25466</v>
      </c>
      <c r="W19" s="507"/>
      <c r="X19" s="498">
        <v>39127</v>
      </c>
      <c r="Y19" s="499"/>
      <c r="Z19" s="447" t="s">
        <v>322</v>
      </c>
      <c r="AA19" s="448"/>
      <c r="AB19" s="449" t="s">
        <v>201</v>
      </c>
      <c r="AC19" s="450"/>
      <c r="AD19" s="451"/>
    </row>
    <row r="20" spans="1:30" s="5" customFormat="1" ht="18" customHeight="1">
      <c r="A20" s="452" t="s">
        <v>203</v>
      </c>
      <c r="B20" s="453"/>
      <c r="C20" s="453"/>
      <c r="D20" s="453"/>
      <c r="E20" s="453"/>
      <c r="F20" s="453"/>
      <c r="G20" s="454"/>
      <c r="H20" s="438"/>
      <c r="I20" s="439"/>
      <c r="J20" s="264"/>
      <c r="K20" s="168"/>
      <c r="L20" s="440"/>
      <c r="M20" s="441"/>
      <c r="N20" s="442"/>
      <c r="O20" s="440"/>
      <c r="P20" s="441"/>
      <c r="Q20" s="442"/>
      <c r="R20" s="440"/>
      <c r="S20" s="441"/>
      <c r="T20" s="441"/>
      <c r="U20" s="442"/>
      <c r="V20" s="309"/>
      <c r="W20" s="310"/>
      <c r="X20" s="311"/>
      <c r="Y20" s="312"/>
      <c r="Z20" s="430"/>
      <c r="AA20" s="431"/>
      <c r="AB20" s="430"/>
      <c r="AC20" s="432"/>
      <c r="AD20" s="431"/>
    </row>
    <row r="21" spans="1:30" s="140" customFormat="1" ht="18.75" customHeight="1">
      <c r="A21" s="433" t="s">
        <v>28</v>
      </c>
      <c r="B21" s="434"/>
      <c r="C21" s="434"/>
      <c r="D21" s="434"/>
      <c r="E21" s="435"/>
      <c r="F21" s="436" t="s">
        <v>204</v>
      </c>
      <c r="G21" s="437"/>
      <c r="H21" s="438" t="s">
        <v>23</v>
      </c>
      <c r="I21" s="439"/>
      <c r="J21" s="264" t="s">
        <v>6</v>
      </c>
      <c r="K21" s="168"/>
      <c r="L21" s="440"/>
      <c r="M21" s="441"/>
      <c r="N21" s="442"/>
      <c r="O21" s="440" t="s">
        <v>205</v>
      </c>
      <c r="P21" s="441"/>
      <c r="Q21" s="442"/>
      <c r="R21" s="440" t="s">
        <v>206</v>
      </c>
      <c r="S21" s="441"/>
      <c r="T21" s="441"/>
      <c r="U21" s="442"/>
      <c r="V21" s="498">
        <v>23793</v>
      </c>
      <c r="W21" s="499"/>
      <c r="X21" s="508">
        <v>33609</v>
      </c>
      <c r="Y21" s="509"/>
      <c r="Z21" s="423" t="s">
        <v>207</v>
      </c>
      <c r="AA21" s="424"/>
      <c r="AB21" s="425" t="s">
        <v>208</v>
      </c>
      <c r="AC21" s="426"/>
      <c r="AD21" s="427"/>
    </row>
    <row r="22" spans="1:30" s="140" customFormat="1" ht="18.75" customHeight="1">
      <c r="A22" s="134"/>
      <c r="B22" s="134"/>
      <c r="C22" s="134"/>
      <c r="D22" s="134"/>
      <c r="E22" s="134"/>
      <c r="F22" s="134"/>
      <c r="G22" s="134"/>
      <c r="H22" s="135"/>
      <c r="I22" s="136"/>
      <c r="J22" s="137"/>
      <c r="K22" s="137"/>
      <c r="L22" s="137"/>
      <c r="M22" s="137"/>
      <c r="N22" s="137"/>
      <c r="O22" s="137"/>
      <c r="P22" s="134"/>
      <c r="Q22" s="134"/>
      <c r="R22" s="134"/>
      <c r="S22" s="134"/>
      <c r="T22" s="137"/>
      <c r="U22" s="134"/>
      <c r="V22" s="139"/>
      <c r="W22" s="139"/>
      <c r="X22" s="137"/>
      <c r="AB22" s="141"/>
      <c r="AC22" s="141"/>
      <c r="AD22" s="141"/>
    </row>
    <row r="23" spans="1:30" s="140" customFormat="1" ht="18.75" customHeight="1">
      <c r="A23" s="414" t="s">
        <v>209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</row>
    <row r="24" spans="1:30" s="140" customFormat="1" ht="18.75" customHeight="1">
      <c r="A24" s="134"/>
      <c r="C24" s="134"/>
      <c r="D24" s="134"/>
      <c r="E24" s="134"/>
      <c r="H24" s="135"/>
      <c r="I24" s="136"/>
      <c r="J24" s="137"/>
      <c r="K24" s="137"/>
      <c r="L24" s="137"/>
      <c r="M24" s="137"/>
      <c r="N24" s="137"/>
      <c r="O24" s="137"/>
      <c r="P24" s="134"/>
      <c r="Q24" s="138"/>
      <c r="R24" s="138"/>
      <c r="S24" s="138"/>
      <c r="T24" s="137"/>
      <c r="U24" s="134"/>
      <c r="V24" s="139"/>
      <c r="W24" s="139"/>
      <c r="X24" s="137"/>
      <c r="AB24" s="141"/>
      <c r="AC24" s="141"/>
      <c r="AD24" s="141"/>
    </row>
    <row r="25" spans="1:30" ht="15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1"/>
      <c r="Y25" s="1"/>
      <c r="Z25" s="1"/>
      <c r="AA25" s="1"/>
      <c r="AB25" s="169"/>
      <c r="AC25" s="169"/>
      <c r="AD25" s="169"/>
    </row>
    <row r="26" spans="1:20" ht="15">
      <c r="A26" s="142"/>
      <c r="B26" s="142"/>
      <c r="C26" s="142"/>
      <c r="D26" s="142"/>
      <c r="E26" s="142"/>
      <c r="F26" s="142"/>
      <c r="G26" s="142"/>
      <c r="H26" s="143"/>
      <c r="I26" s="133"/>
      <c r="J26" s="307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9:20" ht="15" customHeight="1">
      <c r="I27" s="429"/>
      <c r="J27" s="429"/>
      <c r="K27" s="429"/>
      <c r="L27" s="429" t="s">
        <v>3</v>
      </c>
      <c r="M27" s="429"/>
      <c r="N27" s="429"/>
      <c r="O27" s="429" t="s">
        <v>4</v>
      </c>
      <c r="P27" s="429"/>
      <c r="Q27" s="429"/>
      <c r="R27" s="429" t="s">
        <v>30</v>
      </c>
      <c r="S27" s="429"/>
      <c r="T27" s="429"/>
    </row>
    <row r="28" spans="9:20" ht="15" customHeight="1">
      <c r="I28" s="418" t="s">
        <v>132</v>
      </c>
      <c r="J28" s="418"/>
      <c r="K28" s="418"/>
      <c r="L28" s="416"/>
      <c r="M28" s="416"/>
      <c r="N28" s="416"/>
      <c r="O28" s="416"/>
      <c r="P28" s="416"/>
      <c r="Q28" s="416"/>
      <c r="R28" s="416"/>
      <c r="S28" s="416"/>
      <c r="T28" s="416"/>
    </row>
    <row r="29" spans="6:20" ht="15.75">
      <c r="F29" s="140"/>
      <c r="G29" s="140"/>
      <c r="H29" s="140"/>
      <c r="I29" s="418" t="s">
        <v>133</v>
      </c>
      <c r="J29" s="418"/>
      <c r="K29" s="418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6:20" ht="15.75" customHeight="1">
      <c r="F30" s="145"/>
      <c r="G30" s="145"/>
      <c r="H30" s="145"/>
      <c r="I30" s="418" t="s">
        <v>134</v>
      </c>
      <c r="J30" s="418"/>
      <c r="K30" s="418"/>
      <c r="L30" s="416">
        <v>1</v>
      </c>
      <c r="M30" s="416"/>
      <c r="N30" s="416"/>
      <c r="O30" s="416"/>
      <c r="P30" s="416"/>
      <c r="Q30" s="416"/>
      <c r="R30" s="416">
        <v>1</v>
      </c>
      <c r="S30" s="416"/>
      <c r="T30" s="416"/>
    </row>
    <row r="31" spans="9:20" ht="15.75">
      <c r="I31" s="415" t="s">
        <v>10</v>
      </c>
      <c r="J31" s="415"/>
      <c r="K31" s="415"/>
      <c r="L31" s="416">
        <f>SUM(L28:N30)</f>
        <v>1</v>
      </c>
      <c r="M31" s="416"/>
      <c r="N31" s="416"/>
      <c r="O31" s="416">
        <f>SUM(O28:Q30)</f>
        <v>0</v>
      </c>
      <c r="P31" s="416"/>
      <c r="Q31" s="416"/>
      <c r="R31" s="416">
        <f>O31+L31</f>
        <v>1</v>
      </c>
      <c r="S31" s="416"/>
      <c r="T31" s="416"/>
    </row>
    <row r="32" spans="1:20" ht="15.75">
      <c r="A32" s="422" t="s">
        <v>28</v>
      </c>
      <c r="B32" s="422"/>
      <c r="C32" s="422"/>
      <c r="D32" s="422"/>
      <c r="E32" s="422"/>
      <c r="I32" s="418" t="s">
        <v>135</v>
      </c>
      <c r="J32" s="418"/>
      <c r="K32" s="418"/>
      <c r="L32" s="416"/>
      <c r="M32" s="416"/>
      <c r="N32" s="416"/>
      <c r="O32" s="416"/>
      <c r="P32" s="416"/>
      <c r="Q32" s="416"/>
      <c r="R32" s="416"/>
      <c r="S32" s="416"/>
      <c r="T32" s="416"/>
    </row>
    <row r="33" spans="1:20" ht="15.75">
      <c r="A33" s="421" t="s">
        <v>210</v>
      </c>
      <c r="B33" s="421"/>
      <c r="C33" s="421"/>
      <c r="D33" s="421"/>
      <c r="E33" s="421"/>
      <c r="I33" s="418" t="s">
        <v>137</v>
      </c>
      <c r="J33" s="418"/>
      <c r="K33" s="418"/>
      <c r="L33" s="416"/>
      <c r="M33" s="416"/>
      <c r="N33" s="416"/>
      <c r="O33" s="416"/>
      <c r="P33" s="416"/>
      <c r="Q33" s="416"/>
      <c r="R33" s="416"/>
      <c r="S33" s="416"/>
      <c r="T33" s="416"/>
    </row>
    <row r="34" spans="1:20" ht="22.5" customHeight="1">
      <c r="A34" s="421" t="s">
        <v>211</v>
      </c>
      <c r="B34" s="421"/>
      <c r="C34" s="421"/>
      <c r="D34" s="421"/>
      <c r="E34" s="421"/>
      <c r="I34" s="418" t="s">
        <v>10</v>
      </c>
      <c r="J34" s="418"/>
      <c r="K34" s="418"/>
      <c r="L34" s="416">
        <f>SUM(L32:N33)</f>
        <v>0</v>
      </c>
      <c r="M34" s="416"/>
      <c r="N34" s="416"/>
      <c r="O34" s="416">
        <f>SUM(O32:Q33)</f>
        <v>0</v>
      </c>
      <c r="P34" s="416"/>
      <c r="Q34" s="416"/>
      <c r="R34" s="416">
        <f>O34+L34</f>
        <v>0</v>
      </c>
      <c r="S34" s="416"/>
      <c r="T34" s="416"/>
    </row>
    <row r="35" spans="9:20" ht="15.75">
      <c r="I35" s="418" t="s">
        <v>138</v>
      </c>
      <c r="J35" s="418"/>
      <c r="K35" s="418"/>
      <c r="L35" s="416"/>
      <c r="M35" s="416"/>
      <c r="N35" s="416"/>
      <c r="O35" s="416"/>
      <c r="P35" s="416"/>
      <c r="Q35" s="416"/>
      <c r="R35" s="416"/>
      <c r="S35" s="416"/>
      <c r="T35" s="416"/>
    </row>
    <row r="36" spans="1:20" ht="15.75">
      <c r="A36" s="147"/>
      <c r="F36" s="148"/>
      <c r="G36" s="148"/>
      <c r="H36" s="148"/>
      <c r="I36" s="418" t="s">
        <v>139</v>
      </c>
      <c r="J36" s="418"/>
      <c r="K36" s="418"/>
      <c r="L36" s="416"/>
      <c r="M36" s="416"/>
      <c r="N36" s="416"/>
      <c r="O36" s="416"/>
      <c r="P36" s="416"/>
      <c r="Q36" s="416"/>
      <c r="R36" s="416"/>
      <c r="S36" s="416"/>
      <c r="T36" s="416"/>
    </row>
    <row r="37" spans="1:20" ht="15.75">
      <c r="A37" s="420">
        <v>41485</v>
      </c>
      <c r="B37" s="420"/>
      <c r="C37" s="420"/>
      <c r="D37" s="420"/>
      <c r="E37" s="420"/>
      <c r="F37" s="145"/>
      <c r="G37" s="145"/>
      <c r="H37" s="145"/>
      <c r="I37" s="418" t="s">
        <v>140</v>
      </c>
      <c r="J37" s="418"/>
      <c r="K37" s="418"/>
      <c r="L37" s="416"/>
      <c r="M37" s="416"/>
      <c r="N37" s="416"/>
      <c r="O37" s="416"/>
      <c r="P37" s="416"/>
      <c r="Q37" s="416"/>
      <c r="R37" s="416"/>
      <c r="S37" s="416"/>
      <c r="T37" s="416"/>
    </row>
    <row r="38" spans="1:20" ht="24" customHeight="1">
      <c r="A38" s="419" t="s">
        <v>141</v>
      </c>
      <c r="B38" s="419"/>
      <c r="C38" s="419"/>
      <c r="D38" s="419"/>
      <c r="E38" s="419"/>
      <c r="I38" s="415" t="s">
        <v>10</v>
      </c>
      <c r="J38" s="415"/>
      <c r="K38" s="415"/>
      <c r="L38" s="416">
        <f>SUM(L35:N37)</f>
        <v>0</v>
      </c>
      <c r="M38" s="416"/>
      <c r="N38" s="416"/>
      <c r="O38" s="416">
        <f>SUM(O35:Q37)</f>
        <v>0</v>
      </c>
      <c r="P38" s="416"/>
      <c r="Q38" s="416"/>
      <c r="R38" s="416">
        <f>O38+L38</f>
        <v>0</v>
      </c>
      <c r="S38" s="416"/>
      <c r="T38" s="416"/>
    </row>
    <row r="39" spans="9:20" ht="15.75">
      <c r="I39" s="418" t="s">
        <v>142</v>
      </c>
      <c r="J39" s="418"/>
      <c r="K39" s="418"/>
      <c r="L39" s="416"/>
      <c r="M39" s="416"/>
      <c r="N39" s="416"/>
      <c r="O39" s="416"/>
      <c r="P39" s="416"/>
      <c r="Q39" s="416"/>
      <c r="R39" s="416"/>
      <c r="S39" s="416"/>
      <c r="T39" s="416"/>
    </row>
    <row r="40" spans="9:20" ht="15.75">
      <c r="I40" s="418" t="s">
        <v>143</v>
      </c>
      <c r="J40" s="418"/>
      <c r="K40" s="418"/>
      <c r="L40" s="416"/>
      <c r="M40" s="416"/>
      <c r="N40" s="416"/>
      <c r="O40" s="416">
        <v>1</v>
      </c>
      <c r="P40" s="416"/>
      <c r="Q40" s="416"/>
      <c r="R40" s="416"/>
      <c r="S40" s="416"/>
      <c r="T40" s="416"/>
    </row>
    <row r="41" spans="9:20" ht="15.75">
      <c r="I41" s="418" t="s">
        <v>144</v>
      </c>
      <c r="J41" s="418"/>
      <c r="K41" s="418"/>
      <c r="L41" s="416">
        <v>1</v>
      </c>
      <c r="M41" s="416"/>
      <c r="N41" s="416"/>
      <c r="O41" s="416">
        <v>4</v>
      </c>
      <c r="P41" s="416"/>
      <c r="Q41" s="416"/>
      <c r="R41" s="416"/>
      <c r="S41" s="416"/>
      <c r="T41" s="416"/>
    </row>
    <row r="42" spans="9:20" ht="15.75">
      <c r="I42" s="415" t="s">
        <v>10</v>
      </c>
      <c r="J42" s="415"/>
      <c r="K42" s="415"/>
      <c r="L42" s="416">
        <f>SUM(L39:N41)</f>
        <v>1</v>
      </c>
      <c r="M42" s="416"/>
      <c r="N42" s="416"/>
      <c r="O42" s="416">
        <f>SUM(O39:Q41)</f>
        <v>5</v>
      </c>
      <c r="P42" s="416"/>
      <c r="Q42" s="416"/>
      <c r="R42" s="416">
        <f>O42+L42</f>
        <v>6</v>
      </c>
      <c r="S42" s="416"/>
      <c r="T42" s="416"/>
    </row>
    <row r="43" spans="9:20" ht="15.75">
      <c r="I43" s="418" t="s">
        <v>145</v>
      </c>
      <c r="J43" s="418"/>
      <c r="K43" s="418"/>
      <c r="L43" s="416"/>
      <c r="M43" s="416"/>
      <c r="N43" s="416"/>
      <c r="O43" s="416"/>
      <c r="P43" s="416"/>
      <c r="Q43" s="416"/>
      <c r="R43" s="416"/>
      <c r="S43" s="416"/>
      <c r="T43" s="416"/>
    </row>
    <row r="44" spans="9:20" ht="15.75">
      <c r="I44" s="418" t="s">
        <v>146</v>
      </c>
      <c r="J44" s="418"/>
      <c r="K44" s="418"/>
      <c r="L44" s="416"/>
      <c r="M44" s="416"/>
      <c r="N44" s="416"/>
      <c r="O44" s="416">
        <v>1</v>
      </c>
      <c r="P44" s="416"/>
      <c r="Q44" s="416"/>
      <c r="R44" s="416">
        <v>1</v>
      </c>
      <c r="S44" s="416"/>
      <c r="T44" s="416"/>
    </row>
    <row r="45" spans="9:20" ht="15.75">
      <c r="I45" s="418" t="s">
        <v>147</v>
      </c>
      <c r="J45" s="418"/>
      <c r="K45" s="418"/>
      <c r="L45" s="416"/>
      <c r="M45" s="416"/>
      <c r="N45" s="416"/>
      <c r="O45" s="416"/>
      <c r="P45" s="416"/>
      <c r="Q45" s="416"/>
      <c r="R45" s="416"/>
      <c r="S45" s="416"/>
      <c r="T45" s="416"/>
    </row>
    <row r="46" spans="9:20" ht="15.75">
      <c r="I46" s="415" t="s">
        <v>10</v>
      </c>
      <c r="J46" s="415"/>
      <c r="K46" s="415"/>
      <c r="L46" s="416">
        <f>SUM(L43:N45)</f>
        <v>0</v>
      </c>
      <c r="M46" s="416"/>
      <c r="N46" s="416"/>
      <c r="O46" s="416">
        <f>SUM(O43:Q45)</f>
        <v>1</v>
      </c>
      <c r="P46" s="416"/>
      <c r="Q46" s="416"/>
      <c r="R46" s="416">
        <f>O46+L46</f>
        <v>1</v>
      </c>
      <c r="S46" s="416"/>
      <c r="T46" s="416"/>
    </row>
    <row r="47" spans="9:20" ht="15.75">
      <c r="I47" s="415" t="s">
        <v>148</v>
      </c>
      <c r="J47" s="415"/>
      <c r="K47" s="415"/>
      <c r="L47" s="417">
        <f>L46+L42+L38+L34+L31</f>
        <v>2</v>
      </c>
      <c r="M47" s="417"/>
      <c r="N47" s="417"/>
      <c r="O47" s="417">
        <f>O46+O42+O38+O34+O31</f>
        <v>6</v>
      </c>
      <c r="P47" s="417"/>
      <c r="Q47" s="417"/>
      <c r="R47" s="417">
        <f>R46+R42+R38+R34+R31</f>
        <v>8</v>
      </c>
      <c r="S47" s="417"/>
      <c r="T47" s="417"/>
    </row>
    <row r="51" spans="1:30" ht="15">
      <c r="A51" s="414" t="s">
        <v>149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</row>
    <row r="52" ht="15">
      <c r="U52">
        <v>0</v>
      </c>
    </row>
  </sheetData>
  <sheetProtection/>
  <mergeCells count="190">
    <mergeCell ref="A51:AD51"/>
    <mergeCell ref="A19:E19"/>
    <mergeCell ref="F19:G19"/>
    <mergeCell ref="I46:K46"/>
    <mergeCell ref="L46:N46"/>
    <mergeCell ref="O46:Q46"/>
    <mergeCell ref="R46:T46"/>
    <mergeCell ref="R43:T43"/>
    <mergeCell ref="R47:T47"/>
    <mergeCell ref="I44:K44"/>
    <mergeCell ref="O44:Q44"/>
    <mergeCell ref="R44:T44"/>
    <mergeCell ref="I45:K45"/>
    <mergeCell ref="L45:N45"/>
    <mergeCell ref="O45:Q45"/>
    <mergeCell ref="R45:T45"/>
    <mergeCell ref="I47:K47"/>
    <mergeCell ref="L47:N47"/>
    <mergeCell ref="O47:Q47"/>
    <mergeCell ref="I41:K41"/>
    <mergeCell ref="L41:N41"/>
    <mergeCell ref="O41:Q41"/>
    <mergeCell ref="I43:K43"/>
    <mergeCell ref="L43:N43"/>
    <mergeCell ref="O43:Q43"/>
    <mergeCell ref="L44:N44"/>
    <mergeCell ref="R41:T41"/>
    <mergeCell ref="I42:K42"/>
    <mergeCell ref="L42:N42"/>
    <mergeCell ref="O42:Q42"/>
    <mergeCell ref="R42:T42"/>
    <mergeCell ref="I39:K39"/>
    <mergeCell ref="L39:N39"/>
    <mergeCell ref="O39:Q39"/>
    <mergeCell ref="R39:T39"/>
    <mergeCell ref="I40:K40"/>
    <mergeCell ref="L40:N40"/>
    <mergeCell ref="O40:Q40"/>
    <mergeCell ref="R40:T40"/>
    <mergeCell ref="A37:E37"/>
    <mergeCell ref="I37:K37"/>
    <mergeCell ref="L37:N37"/>
    <mergeCell ref="O37:Q37"/>
    <mergeCell ref="R37:T37"/>
    <mergeCell ref="A38:E38"/>
    <mergeCell ref="I38:K38"/>
    <mergeCell ref="L38:N38"/>
    <mergeCell ref="O38:Q38"/>
    <mergeCell ref="R38:T38"/>
    <mergeCell ref="I35:K35"/>
    <mergeCell ref="L35:N35"/>
    <mergeCell ref="O35:Q35"/>
    <mergeCell ref="R35:T35"/>
    <mergeCell ref="I36:K36"/>
    <mergeCell ref="L36:N36"/>
    <mergeCell ref="O36:Q36"/>
    <mergeCell ref="R36:T36"/>
    <mergeCell ref="A33:E33"/>
    <mergeCell ref="I33:K33"/>
    <mergeCell ref="L33:N33"/>
    <mergeCell ref="O33:Q33"/>
    <mergeCell ref="R33:T33"/>
    <mergeCell ref="A34:E34"/>
    <mergeCell ref="I34:K34"/>
    <mergeCell ref="L34:N34"/>
    <mergeCell ref="O34:Q34"/>
    <mergeCell ref="R34:T34"/>
    <mergeCell ref="I31:K31"/>
    <mergeCell ref="L31:N31"/>
    <mergeCell ref="O31:Q31"/>
    <mergeCell ref="R31:T31"/>
    <mergeCell ref="A32:E32"/>
    <mergeCell ref="I32:K32"/>
    <mergeCell ref="L32:N32"/>
    <mergeCell ref="O32:Q32"/>
    <mergeCell ref="R32:T32"/>
    <mergeCell ref="I29:K29"/>
    <mergeCell ref="L29:N29"/>
    <mergeCell ref="O29:Q29"/>
    <mergeCell ref="R29:T29"/>
    <mergeCell ref="I30:K30"/>
    <mergeCell ref="L30:N30"/>
    <mergeCell ref="O30:Q30"/>
    <mergeCell ref="R30:T30"/>
    <mergeCell ref="I27:K27"/>
    <mergeCell ref="L27:N27"/>
    <mergeCell ref="O27:Q27"/>
    <mergeCell ref="R27:T27"/>
    <mergeCell ref="I28:K28"/>
    <mergeCell ref="L28:N28"/>
    <mergeCell ref="O28:Q28"/>
    <mergeCell ref="R28:T28"/>
    <mergeCell ref="V21:W21"/>
    <mergeCell ref="X21:Y21"/>
    <mergeCell ref="Z21:AA21"/>
    <mergeCell ref="AB21:AD21"/>
    <mergeCell ref="A23:AD23"/>
    <mergeCell ref="A25:W25"/>
    <mergeCell ref="A21:E21"/>
    <mergeCell ref="F21:G21"/>
    <mergeCell ref="H21:I21"/>
    <mergeCell ref="L21:N21"/>
    <mergeCell ref="O21:Q21"/>
    <mergeCell ref="R21:U21"/>
    <mergeCell ref="AB19:AD19"/>
    <mergeCell ref="A20:G20"/>
    <mergeCell ref="H20:I20"/>
    <mergeCell ref="L20:N20"/>
    <mergeCell ref="O20:Q20"/>
    <mergeCell ref="R20:U20"/>
    <mergeCell ref="Z20:AA20"/>
    <mergeCell ref="AB20:AD20"/>
    <mergeCell ref="X18:Y18"/>
    <mergeCell ref="Z18:AA18"/>
    <mergeCell ref="AB18:AD18"/>
    <mergeCell ref="H19:I19"/>
    <mergeCell ref="L19:N19"/>
    <mergeCell ref="O19:Q19"/>
    <mergeCell ref="R19:U19"/>
    <mergeCell ref="V19:W19"/>
    <mergeCell ref="X19:Y19"/>
    <mergeCell ref="Z19:AA19"/>
    <mergeCell ref="X17:Y17"/>
    <mergeCell ref="Z17:AA17"/>
    <mergeCell ref="AB17:AD17"/>
    <mergeCell ref="A18:E18"/>
    <mergeCell ref="F18:G18"/>
    <mergeCell ref="H18:I18"/>
    <mergeCell ref="L18:N18"/>
    <mergeCell ref="O18:Q18"/>
    <mergeCell ref="R18:U18"/>
    <mergeCell ref="V18:W18"/>
    <mergeCell ref="X16:Y16"/>
    <mergeCell ref="Z16:AA16"/>
    <mergeCell ref="AB16:AD16"/>
    <mergeCell ref="A17:E17"/>
    <mergeCell ref="F17:G17"/>
    <mergeCell ref="H17:I17"/>
    <mergeCell ref="L17:N17"/>
    <mergeCell ref="O17:Q17"/>
    <mergeCell ref="R17:U17"/>
    <mergeCell ref="V17:W17"/>
    <mergeCell ref="X15:Y15"/>
    <mergeCell ref="Z15:AA15"/>
    <mergeCell ref="AB15:AD15"/>
    <mergeCell ref="A16:E16"/>
    <mergeCell ref="F16:G16"/>
    <mergeCell ref="H16:I16"/>
    <mergeCell ref="L16:N16"/>
    <mergeCell ref="O16:Q16"/>
    <mergeCell ref="R16:U16"/>
    <mergeCell ref="V16:W16"/>
    <mergeCell ref="X14:Y14"/>
    <mergeCell ref="Z14:AA14"/>
    <mergeCell ref="AB14:AD14"/>
    <mergeCell ref="A15:E15"/>
    <mergeCell ref="F15:G15"/>
    <mergeCell ref="H15:I15"/>
    <mergeCell ref="L15:N15"/>
    <mergeCell ref="O15:Q15"/>
    <mergeCell ref="R15:U15"/>
    <mergeCell ref="V15:W15"/>
    <mergeCell ref="Z12:AA12"/>
    <mergeCell ref="AB12:AD12"/>
    <mergeCell ref="A13:E13"/>
    <mergeCell ref="A14:E14"/>
    <mergeCell ref="F14:G14"/>
    <mergeCell ref="H14:I14"/>
    <mergeCell ref="L14:N14"/>
    <mergeCell ref="O14:Q14"/>
    <mergeCell ref="R14:U14"/>
    <mergeCell ref="V14:W14"/>
    <mergeCell ref="H12:I12"/>
    <mergeCell ref="L12:N12"/>
    <mergeCell ref="O12:Q12"/>
    <mergeCell ref="R12:U12"/>
    <mergeCell ref="V12:W12"/>
    <mergeCell ref="X12:Y12"/>
    <mergeCell ref="A8:E8"/>
    <mergeCell ref="A9:E9"/>
    <mergeCell ref="A10:E10"/>
    <mergeCell ref="A11:E11"/>
    <mergeCell ref="A12:E12"/>
    <mergeCell ref="F12:G12"/>
    <mergeCell ref="A1:AD1"/>
    <mergeCell ref="A2:AD2"/>
    <mergeCell ref="A3:AD3"/>
    <mergeCell ref="A5:E5"/>
    <mergeCell ref="A6:E6"/>
    <mergeCell ref="A7:E7"/>
  </mergeCells>
  <hyperlinks>
    <hyperlink ref="AB14" r:id="rId1" display="guadabarcelon@yahoo.com"/>
    <hyperlink ref="AB15" r:id="rId2" display="rogeria.palmaria@deped.gov.ph"/>
    <hyperlink ref="AB16" r:id="rId3" display="francia_delcastillo@yahoo.com"/>
    <hyperlink ref="AB21" r:id="rId4" display="eddie.rodriguez002@deped.gov.ph"/>
  </hyperlinks>
  <printOptions/>
  <pageMargins left="0.49" right="0.2" top="0.78" bottom="0.5" header="0.3" footer="0.3"/>
  <pageSetup horizontalDpi="300" verticalDpi="300" orientation="landscape" paperSize="5" scale="90" r:id="rId5"/>
  <rowBreaks count="1" manualBreakCount="1">
    <brk id="23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90" zoomScaleNormal="80" zoomScaleSheetLayoutView="90" zoomScalePageLayoutView="0" workbookViewId="0" topLeftCell="A33">
      <selection activeCell="P34" sqref="P34"/>
    </sheetView>
  </sheetViews>
  <sheetFormatPr defaultColWidth="9.140625" defaultRowHeight="15"/>
  <sheetData>
    <row r="1" spans="1:11" ht="15">
      <c r="A1" s="346" t="s">
        <v>337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">
      <c r="A2" s="347" t="s">
        <v>338</v>
      </c>
      <c r="B2" s="1"/>
      <c r="C2" s="1"/>
      <c r="D2" s="1"/>
      <c r="E2" s="1"/>
      <c r="F2" s="1"/>
      <c r="G2" s="1"/>
      <c r="H2" s="1"/>
      <c r="I2" s="1"/>
      <c r="J2" s="1"/>
      <c r="K2" s="96"/>
    </row>
    <row r="3" spans="1:11" ht="15">
      <c r="A3" s="92" t="s">
        <v>339</v>
      </c>
      <c r="B3" s="93"/>
      <c r="C3" s="94"/>
      <c r="D3" s="518" t="s">
        <v>214</v>
      </c>
      <c r="E3" s="519"/>
      <c r="F3" s="519"/>
      <c r="G3" s="519"/>
      <c r="H3" s="520"/>
      <c r="I3" s="520"/>
      <c r="J3" s="520"/>
      <c r="K3" s="521"/>
    </row>
    <row r="4" spans="1:11" ht="15">
      <c r="A4" s="92" t="s">
        <v>340</v>
      </c>
      <c r="B4" s="93"/>
      <c r="C4" s="94"/>
      <c r="D4" s="332" t="s">
        <v>269</v>
      </c>
      <c r="E4" s="93"/>
      <c r="F4" s="93"/>
      <c r="G4" s="93"/>
      <c r="H4" s="92" t="s">
        <v>341</v>
      </c>
      <c r="I4" s="93"/>
      <c r="J4" s="333" t="s">
        <v>199</v>
      </c>
      <c r="K4" s="94"/>
    </row>
    <row r="5" spans="1:11" ht="15">
      <c r="A5" s="92" t="s">
        <v>342</v>
      </c>
      <c r="B5" s="93"/>
      <c r="C5" s="94"/>
      <c r="D5" s="332" t="s">
        <v>28</v>
      </c>
      <c r="E5" s="93"/>
      <c r="F5" s="93"/>
      <c r="G5" s="93"/>
      <c r="H5" s="92" t="s">
        <v>343</v>
      </c>
      <c r="I5" s="93"/>
      <c r="J5" s="333" t="s">
        <v>23</v>
      </c>
      <c r="K5" s="94"/>
    </row>
    <row r="6" spans="1:11" ht="15">
      <c r="A6" s="92" t="s">
        <v>344</v>
      </c>
      <c r="B6" s="93"/>
      <c r="C6" s="94"/>
      <c r="D6" s="348" t="s">
        <v>345</v>
      </c>
      <c r="E6" s="93"/>
      <c r="F6" s="93"/>
      <c r="G6" s="93"/>
      <c r="H6" s="92" t="s">
        <v>346</v>
      </c>
      <c r="I6" s="93"/>
      <c r="J6" s="334" t="s">
        <v>347</v>
      </c>
      <c r="K6" s="94"/>
    </row>
    <row r="7" spans="1:11" ht="15">
      <c r="A7" s="92" t="s">
        <v>348</v>
      </c>
      <c r="B7" s="93"/>
      <c r="C7" s="94"/>
      <c r="D7" s="335">
        <v>262</v>
      </c>
      <c r="E7" s="93"/>
      <c r="F7" s="93"/>
      <c r="G7" s="93"/>
      <c r="H7" s="336" t="s">
        <v>349</v>
      </c>
      <c r="I7" s="337"/>
      <c r="K7" s="338">
        <v>7</v>
      </c>
    </row>
    <row r="8" spans="1:11" ht="15">
      <c r="A8" s="95"/>
      <c r="B8" s="1"/>
      <c r="C8" s="1"/>
      <c r="D8" s="1"/>
      <c r="E8" s="1"/>
      <c r="F8" s="1"/>
      <c r="G8" s="1"/>
      <c r="H8" s="1"/>
      <c r="I8" s="1"/>
      <c r="J8" s="1"/>
      <c r="K8" s="96"/>
    </row>
    <row r="9" spans="1:11" ht="15">
      <c r="A9" s="92" t="s">
        <v>350</v>
      </c>
      <c r="B9" s="93"/>
      <c r="C9" s="93"/>
      <c r="D9" s="93"/>
      <c r="E9" s="93"/>
      <c r="F9" s="93"/>
      <c r="G9" s="93"/>
      <c r="H9" s="93"/>
      <c r="I9" s="93"/>
      <c r="J9" s="93"/>
      <c r="K9" s="94"/>
    </row>
    <row r="10" spans="1:11" ht="15">
      <c r="A10" s="343" t="s">
        <v>351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5"/>
    </row>
    <row r="11" spans="1:11" ht="15">
      <c r="A11" s="95" t="s">
        <v>352</v>
      </c>
      <c r="B11" s="1"/>
      <c r="C11" s="1"/>
      <c r="D11" s="1"/>
      <c r="E11" s="1"/>
      <c r="F11" s="1"/>
      <c r="G11" s="1"/>
      <c r="H11" s="1"/>
      <c r="I11" s="1"/>
      <c r="J11" s="1"/>
      <c r="K11" s="96"/>
    </row>
    <row r="12" spans="1:11" ht="15">
      <c r="A12" s="95" t="s">
        <v>353</v>
      </c>
      <c r="B12" s="1"/>
      <c r="C12" s="1"/>
      <c r="D12" s="1"/>
      <c r="E12" s="1"/>
      <c r="F12" s="1"/>
      <c r="G12" s="1"/>
      <c r="H12" s="1"/>
      <c r="I12" s="1"/>
      <c r="J12" s="1"/>
      <c r="K12" s="96"/>
    </row>
    <row r="13" spans="1:11" ht="15">
      <c r="A13" s="95" t="s">
        <v>354</v>
      </c>
      <c r="B13" s="1"/>
      <c r="C13" s="1"/>
      <c r="D13" s="1"/>
      <c r="E13" s="1"/>
      <c r="F13" s="1"/>
      <c r="G13" s="1"/>
      <c r="H13" s="1"/>
      <c r="I13" s="1"/>
      <c r="J13" s="1"/>
      <c r="K13" s="96"/>
    </row>
    <row r="14" spans="1:11" ht="15">
      <c r="A14" s="95" t="s">
        <v>355</v>
      </c>
      <c r="B14" s="1"/>
      <c r="C14" s="1"/>
      <c r="D14" s="1"/>
      <c r="E14" s="1"/>
      <c r="F14" s="1"/>
      <c r="G14" s="1"/>
      <c r="H14" s="1"/>
      <c r="I14" s="1"/>
      <c r="J14" s="1"/>
      <c r="K14" s="96"/>
    </row>
    <row r="15" spans="1:11" ht="15">
      <c r="A15" s="95"/>
      <c r="B15" s="1"/>
      <c r="C15" s="1"/>
      <c r="D15" s="1"/>
      <c r="E15" s="1"/>
      <c r="F15" s="1"/>
      <c r="G15" s="1"/>
      <c r="H15" s="1"/>
      <c r="I15" s="1"/>
      <c r="J15" s="1"/>
      <c r="K15" s="96"/>
    </row>
    <row r="16" spans="1:11" ht="15">
      <c r="A16" s="95"/>
      <c r="B16" s="1"/>
      <c r="C16" s="1"/>
      <c r="D16" s="1"/>
      <c r="E16" s="1"/>
      <c r="F16" s="1"/>
      <c r="G16" s="1"/>
      <c r="H16" s="1"/>
      <c r="I16" s="1"/>
      <c r="J16" s="1"/>
      <c r="K16" s="96"/>
    </row>
    <row r="17" spans="1:11" ht="1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6"/>
    </row>
    <row r="18" spans="1:11" ht="15">
      <c r="A18" s="95"/>
      <c r="B18" s="1"/>
      <c r="C18" s="1"/>
      <c r="D18" s="1"/>
      <c r="E18" s="1"/>
      <c r="F18" s="1"/>
      <c r="G18" s="1"/>
      <c r="H18" s="1"/>
      <c r="I18" s="1"/>
      <c r="J18" s="1"/>
      <c r="K18" s="96"/>
    </row>
    <row r="19" spans="1:11" ht="15">
      <c r="A19" s="346" t="s">
        <v>356</v>
      </c>
      <c r="B19" s="98"/>
      <c r="C19" s="98"/>
      <c r="D19" s="98"/>
      <c r="E19" s="98"/>
      <c r="F19" s="98"/>
      <c r="G19" s="98"/>
      <c r="H19" s="98"/>
      <c r="I19" s="98"/>
      <c r="J19" s="98"/>
      <c r="K19" s="99"/>
    </row>
    <row r="20" spans="1:11" ht="15">
      <c r="A20" s="514" t="s">
        <v>357</v>
      </c>
      <c r="B20" s="522"/>
      <c r="C20" s="514" t="s">
        <v>358</v>
      </c>
      <c r="D20" s="515"/>
      <c r="E20" s="92" t="s">
        <v>359</v>
      </c>
      <c r="F20" s="93"/>
      <c r="G20" s="93"/>
      <c r="H20" s="93"/>
      <c r="I20" s="93"/>
      <c r="J20" s="93"/>
      <c r="K20" s="94"/>
    </row>
    <row r="21" spans="1:11" ht="15">
      <c r="A21" s="95" t="s">
        <v>360</v>
      </c>
      <c r="B21" s="1"/>
      <c r="C21" s="95"/>
      <c r="D21" s="96">
        <v>1</v>
      </c>
      <c r="E21" s="1" t="s">
        <v>361</v>
      </c>
      <c r="F21" s="1"/>
      <c r="G21" s="1"/>
      <c r="H21" s="1"/>
      <c r="I21" s="1"/>
      <c r="J21" s="1"/>
      <c r="K21" s="96"/>
    </row>
    <row r="22" spans="1:11" ht="15">
      <c r="A22" s="95"/>
      <c r="B22" s="1"/>
      <c r="C22" s="95"/>
      <c r="D22" s="96"/>
      <c r="E22" s="1" t="s">
        <v>362</v>
      </c>
      <c r="F22" s="1"/>
      <c r="G22" s="1"/>
      <c r="H22" s="1"/>
      <c r="I22" s="1"/>
      <c r="J22" s="1"/>
      <c r="K22" s="96"/>
    </row>
    <row r="23" spans="1:11" ht="15">
      <c r="A23" s="92" t="s">
        <v>356</v>
      </c>
      <c r="B23" s="93"/>
      <c r="C23" s="93"/>
      <c r="D23" s="93"/>
      <c r="E23" s="93"/>
      <c r="F23" s="93"/>
      <c r="G23" s="93"/>
      <c r="H23" s="93"/>
      <c r="I23" s="93"/>
      <c r="J23" s="93"/>
      <c r="K23" s="94"/>
    </row>
    <row r="24" spans="1:11" ht="15">
      <c r="A24" s="514" t="s">
        <v>357</v>
      </c>
      <c r="B24" s="522"/>
      <c r="C24" s="514" t="s">
        <v>358</v>
      </c>
      <c r="D24" s="515"/>
      <c r="E24" s="93" t="s">
        <v>359</v>
      </c>
      <c r="F24" s="93"/>
      <c r="G24" s="93"/>
      <c r="H24" s="93"/>
      <c r="I24" s="93"/>
      <c r="J24" s="93"/>
      <c r="K24" s="94"/>
    </row>
    <row r="25" spans="1:11" ht="15">
      <c r="A25" s="95" t="s">
        <v>360</v>
      </c>
      <c r="B25" s="1"/>
      <c r="C25" s="95"/>
      <c r="D25" s="96">
        <v>1</v>
      </c>
      <c r="E25" s="1" t="s">
        <v>361</v>
      </c>
      <c r="F25" s="1"/>
      <c r="G25" s="1"/>
      <c r="H25" s="1"/>
      <c r="I25" s="1"/>
      <c r="J25" s="1"/>
      <c r="K25" s="96"/>
    </row>
    <row r="26" spans="1:11" ht="15">
      <c r="A26" s="95"/>
      <c r="B26" s="1"/>
      <c r="C26" s="95"/>
      <c r="D26" s="96"/>
      <c r="E26" s="1" t="s">
        <v>362</v>
      </c>
      <c r="F26" s="1"/>
      <c r="G26" s="1"/>
      <c r="H26" s="1"/>
      <c r="I26" s="1"/>
      <c r="J26" s="1"/>
      <c r="K26" s="96"/>
    </row>
    <row r="27" spans="1:11" ht="15">
      <c r="A27" s="523" t="s">
        <v>173</v>
      </c>
      <c r="B27" s="524"/>
      <c r="C27" s="525">
        <v>1</v>
      </c>
      <c r="D27" s="524"/>
      <c r="E27" s="98" t="s">
        <v>381</v>
      </c>
      <c r="F27" s="98"/>
      <c r="G27" s="98"/>
      <c r="H27" s="98"/>
      <c r="I27" s="98"/>
      <c r="J27" s="98"/>
      <c r="K27" s="99"/>
    </row>
    <row r="28" spans="1:11" ht="15">
      <c r="A28" s="516" t="s">
        <v>173</v>
      </c>
      <c r="B28" s="517"/>
      <c r="C28" s="516">
        <v>1</v>
      </c>
      <c r="D28" s="517"/>
      <c r="E28" s="104" t="s">
        <v>373</v>
      </c>
      <c r="F28" s="105"/>
      <c r="G28" s="105"/>
      <c r="H28" s="105"/>
      <c r="I28" s="105"/>
      <c r="J28" s="105"/>
      <c r="K28" s="106"/>
    </row>
    <row r="29" spans="1:11" ht="15">
      <c r="A29" s="514" t="s">
        <v>173</v>
      </c>
      <c r="B29" s="515"/>
      <c r="C29" s="514">
        <v>1</v>
      </c>
      <c r="D29" s="515"/>
      <c r="E29" s="92" t="s">
        <v>374</v>
      </c>
      <c r="F29" s="93"/>
      <c r="G29" s="93"/>
      <c r="H29" s="93"/>
      <c r="I29" s="93"/>
      <c r="J29" s="93"/>
      <c r="K29" s="94"/>
    </row>
    <row r="30" spans="1:11" ht="15">
      <c r="A30" s="514" t="s">
        <v>173</v>
      </c>
      <c r="B30" s="515"/>
      <c r="C30" s="514">
        <v>1</v>
      </c>
      <c r="D30" s="515"/>
      <c r="E30" s="92" t="s">
        <v>380</v>
      </c>
      <c r="F30" s="93"/>
      <c r="G30" s="93"/>
      <c r="H30" s="93"/>
      <c r="I30" s="93"/>
      <c r="J30" s="93"/>
      <c r="K30" s="94"/>
    </row>
    <row r="31" spans="1:11" ht="15">
      <c r="A31" s="514" t="s">
        <v>187</v>
      </c>
      <c r="B31" s="515"/>
      <c r="C31" s="514">
        <v>1</v>
      </c>
      <c r="D31" s="515"/>
      <c r="E31" s="92" t="s">
        <v>379</v>
      </c>
      <c r="F31" s="93"/>
      <c r="G31" s="93"/>
      <c r="H31" s="93"/>
      <c r="I31" s="93"/>
      <c r="J31" s="93"/>
      <c r="K31" s="94"/>
    </row>
    <row r="32" spans="1:11" ht="15">
      <c r="A32" s="514" t="s">
        <v>173</v>
      </c>
      <c r="B32" s="515"/>
      <c r="C32" s="514">
        <v>1</v>
      </c>
      <c r="D32" s="515"/>
      <c r="E32" s="95" t="s">
        <v>375</v>
      </c>
      <c r="F32" s="1"/>
      <c r="G32" s="1"/>
      <c r="H32" s="1"/>
      <c r="I32" s="1"/>
      <c r="J32" s="1"/>
      <c r="K32" s="96"/>
    </row>
    <row r="33" spans="1:11" ht="15">
      <c r="A33" s="514" t="s">
        <v>173</v>
      </c>
      <c r="B33" s="515"/>
      <c r="C33" s="514">
        <v>1</v>
      </c>
      <c r="D33" s="515"/>
      <c r="E33" s="92" t="s">
        <v>376</v>
      </c>
      <c r="F33" s="93"/>
      <c r="G33" s="93"/>
      <c r="H33" s="93"/>
      <c r="I33" s="93"/>
      <c r="J33" s="93"/>
      <c r="K33" s="94"/>
    </row>
    <row r="34" spans="1:11" ht="15">
      <c r="A34" s="514" t="s">
        <v>173</v>
      </c>
      <c r="B34" s="515"/>
      <c r="C34" s="514">
        <v>1</v>
      </c>
      <c r="D34" s="515"/>
      <c r="E34" s="92" t="s">
        <v>377</v>
      </c>
      <c r="F34" s="93"/>
      <c r="G34" s="93"/>
      <c r="H34" s="93"/>
      <c r="I34" s="93"/>
      <c r="J34" s="93"/>
      <c r="K34" s="94"/>
    </row>
    <row r="35" spans="1:11" ht="15">
      <c r="A35" s="514" t="s">
        <v>173</v>
      </c>
      <c r="B35" s="515"/>
      <c r="C35" s="514">
        <v>1</v>
      </c>
      <c r="D35" s="515"/>
      <c r="E35" s="92" t="s">
        <v>378</v>
      </c>
      <c r="F35" s="93"/>
      <c r="G35" s="93"/>
      <c r="H35" s="93"/>
      <c r="I35" s="93"/>
      <c r="J35" s="93"/>
      <c r="K35" s="94"/>
    </row>
    <row r="36" spans="1:11" ht="15">
      <c r="A36" s="329"/>
      <c r="B36" s="330"/>
      <c r="C36" s="331"/>
      <c r="D36" s="331"/>
      <c r="E36" s="98"/>
      <c r="F36" s="98"/>
      <c r="G36" s="98"/>
      <c r="H36" s="98"/>
      <c r="I36" s="98"/>
      <c r="J36" s="98"/>
      <c r="K36" s="99"/>
    </row>
    <row r="37" spans="1:11" ht="15">
      <c r="A37" s="97" t="s">
        <v>363</v>
      </c>
      <c r="B37" s="98"/>
      <c r="C37" s="98"/>
      <c r="D37" s="98"/>
      <c r="E37" s="98"/>
      <c r="F37" s="98"/>
      <c r="G37" s="98"/>
      <c r="H37" s="98"/>
      <c r="I37" s="98"/>
      <c r="J37" s="98"/>
      <c r="K37" s="99"/>
    </row>
    <row r="38" spans="1:11" ht="15">
      <c r="A38" s="104" t="s">
        <v>364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6"/>
    </row>
    <row r="39" spans="1:11" ht="15">
      <c r="A39" s="339">
        <v>1</v>
      </c>
      <c r="B39" s="105" t="s">
        <v>365</v>
      </c>
      <c r="C39" s="105"/>
      <c r="D39" s="105"/>
      <c r="E39" s="105"/>
      <c r="F39" s="105"/>
      <c r="G39" s="105"/>
      <c r="H39" s="105"/>
      <c r="I39" s="105"/>
      <c r="J39" s="105"/>
      <c r="K39" s="106"/>
    </row>
    <row r="40" spans="1:11" ht="15">
      <c r="A40" s="95">
        <v>2</v>
      </c>
      <c r="B40" s="98" t="s">
        <v>381</v>
      </c>
      <c r="C40" s="1"/>
      <c r="D40" s="1"/>
      <c r="E40" s="1"/>
      <c r="F40" s="1"/>
      <c r="G40" s="1"/>
      <c r="H40" s="1"/>
      <c r="I40" s="1"/>
      <c r="J40" s="1"/>
      <c r="K40" s="96"/>
    </row>
    <row r="41" spans="1:11" ht="15">
      <c r="A41" s="340">
        <v>3</v>
      </c>
      <c r="B41" s="93" t="s">
        <v>371</v>
      </c>
      <c r="C41" s="93"/>
      <c r="D41" s="93"/>
      <c r="E41" s="93"/>
      <c r="F41" s="93"/>
      <c r="G41" s="93"/>
      <c r="H41" s="93"/>
      <c r="I41" s="93"/>
      <c r="J41" s="93"/>
      <c r="K41" s="94"/>
    </row>
    <row r="42" spans="1:11" ht="15">
      <c r="A42" s="340">
        <v>4</v>
      </c>
      <c r="B42" s="93" t="s">
        <v>372</v>
      </c>
      <c r="C42" s="93"/>
      <c r="D42" s="93"/>
      <c r="E42" s="93"/>
      <c r="F42" s="93"/>
      <c r="G42" s="93"/>
      <c r="H42" s="93"/>
      <c r="I42" s="93"/>
      <c r="J42" s="93"/>
      <c r="K42" s="94"/>
    </row>
    <row r="43" spans="1:11" ht="15">
      <c r="A43" s="341"/>
      <c r="B43" s="93"/>
      <c r="C43" s="93"/>
      <c r="D43" s="93"/>
      <c r="E43" s="93"/>
      <c r="F43" s="93"/>
      <c r="G43" s="93"/>
      <c r="H43" s="93"/>
      <c r="I43" s="93"/>
      <c r="J43" s="93"/>
      <c r="K43" s="94"/>
    </row>
    <row r="46" ht="15">
      <c r="I46" s="328" t="s">
        <v>28</v>
      </c>
    </row>
    <row r="47" ht="15">
      <c r="H47" t="s">
        <v>366</v>
      </c>
    </row>
    <row r="52" spans="1:8" ht="15">
      <c r="A52" s="349" t="s">
        <v>367</v>
      </c>
      <c r="B52" s="132"/>
      <c r="C52" s="132"/>
      <c r="D52" s="132"/>
      <c r="E52" s="132"/>
      <c r="F52" s="132"/>
      <c r="G52" s="132"/>
      <c r="H52" s="132"/>
    </row>
    <row r="53" spans="1:9" ht="15">
      <c r="A53" s="132"/>
      <c r="B53" s="132"/>
      <c r="C53" s="349" t="s">
        <v>368</v>
      </c>
      <c r="D53" s="349"/>
      <c r="E53" s="349"/>
      <c r="F53" s="349"/>
      <c r="G53" s="349"/>
      <c r="H53" s="349"/>
      <c r="I53" s="342"/>
    </row>
    <row r="54" spans="1:9" ht="15">
      <c r="A54" s="132"/>
      <c r="B54" s="132"/>
      <c r="C54" s="349" t="s">
        <v>369</v>
      </c>
      <c r="D54" s="349"/>
      <c r="E54" s="349"/>
      <c r="F54" s="349"/>
      <c r="G54" s="349"/>
      <c r="H54" s="349"/>
      <c r="I54" s="342"/>
    </row>
    <row r="55" spans="1:9" ht="15">
      <c r="A55" s="132"/>
      <c r="B55" s="132"/>
      <c r="C55" s="349" t="s">
        <v>370</v>
      </c>
      <c r="D55" s="349"/>
      <c r="E55" s="349"/>
      <c r="F55" s="349"/>
      <c r="G55" s="349"/>
      <c r="H55" s="349"/>
      <c r="I55" s="342"/>
    </row>
  </sheetData>
  <sheetProtection/>
  <mergeCells count="23">
    <mergeCell ref="D3:K3"/>
    <mergeCell ref="A20:B20"/>
    <mergeCell ref="C20:D20"/>
    <mergeCell ref="A24:B24"/>
    <mergeCell ref="C24:D24"/>
    <mergeCell ref="A27:B27"/>
    <mergeCell ref="C27:D27"/>
    <mergeCell ref="A28:B28"/>
    <mergeCell ref="C28:D28"/>
    <mergeCell ref="A29:B29"/>
    <mergeCell ref="C29:D29"/>
    <mergeCell ref="A30:B30"/>
    <mergeCell ref="C30:D30"/>
    <mergeCell ref="A34:B34"/>
    <mergeCell ref="C34:D34"/>
    <mergeCell ref="A35:B35"/>
    <mergeCell ref="C35:D35"/>
    <mergeCell ref="A31:B31"/>
    <mergeCell ref="C31:D31"/>
    <mergeCell ref="A32:B32"/>
    <mergeCell ref="C32:D32"/>
    <mergeCell ref="A33:B33"/>
    <mergeCell ref="C33:D33"/>
  </mergeCells>
  <hyperlinks>
    <hyperlink ref="D6" r:id="rId1" display="coyaoyao@gmail.com"/>
  </hyperlinks>
  <printOptions/>
  <pageMargins left="0.7" right="0.7" top="0.75" bottom="0.75" header="0.3" footer="0.3"/>
  <pageSetup orientation="portrait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5"/>
  <sheetViews>
    <sheetView view="pageBreakPreview" zoomScale="96" zoomScaleNormal="90" zoomScaleSheetLayoutView="96" zoomScalePageLayoutView="0" workbookViewId="0" topLeftCell="A8">
      <selection activeCell="AO19" sqref="AO19"/>
    </sheetView>
  </sheetViews>
  <sheetFormatPr defaultColWidth="9.140625" defaultRowHeight="15"/>
  <cols>
    <col min="1" max="4" width="4.7109375" style="0" customWidth="1"/>
    <col min="5" max="5" width="2.7109375" style="0" customWidth="1"/>
    <col min="6" max="8" width="4.140625" style="0" customWidth="1"/>
    <col min="9" max="10" width="5.7109375" style="0" customWidth="1"/>
    <col min="11" max="11" width="2.421875" style="0" customWidth="1"/>
    <col min="12" max="12" width="2.8515625" style="0" customWidth="1"/>
    <col min="13" max="13" width="2.421875" style="0" customWidth="1"/>
    <col min="14" max="14" width="2.00390625" style="0" customWidth="1"/>
    <col min="15" max="15" width="2.140625" style="0" customWidth="1"/>
    <col min="16" max="16" width="1.8515625" style="0" customWidth="1"/>
    <col min="17" max="17" width="2.140625" style="0" customWidth="1"/>
    <col min="18" max="18" width="2.7109375" style="0" customWidth="1"/>
    <col min="19" max="19" width="3.28125" style="0" customWidth="1"/>
    <col min="20" max="25" width="5.7109375" style="0" customWidth="1"/>
    <col min="26" max="28" width="3.28125" style="0" customWidth="1"/>
    <col min="29" max="31" width="3.8515625" style="0" customWidth="1"/>
    <col min="32" max="32" width="4.28125" style="0" customWidth="1"/>
    <col min="33" max="34" width="4.57421875" style="0" customWidth="1"/>
    <col min="35" max="35" width="7.28125" style="0" customWidth="1"/>
    <col min="36" max="36" width="9.57421875" style="0" customWidth="1"/>
    <col min="37" max="37" width="4.57421875" style="0" customWidth="1"/>
    <col min="38" max="40" width="5.28125" style="0" customWidth="1"/>
  </cols>
  <sheetData>
    <row r="1" s="87" customFormat="1" ht="12">
      <c r="A1" s="87" t="s">
        <v>77</v>
      </c>
    </row>
    <row r="2" s="87" customFormat="1" ht="12">
      <c r="A2" s="87" t="s">
        <v>76</v>
      </c>
    </row>
    <row r="3" ht="15">
      <c r="A3" t="s">
        <v>75</v>
      </c>
    </row>
    <row r="4" spans="1:9" ht="15">
      <c r="A4" s="526" t="s">
        <v>78</v>
      </c>
      <c r="B4" s="526"/>
      <c r="C4" s="526"/>
      <c r="D4" s="526"/>
      <c r="E4" s="526"/>
      <c r="F4" s="526"/>
      <c r="G4" s="526"/>
      <c r="H4" s="526"/>
      <c r="I4" s="88" t="s">
        <v>79</v>
      </c>
    </row>
    <row r="5" spans="1:13" ht="15">
      <c r="A5" s="526" t="s">
        <v>80</v>
      </c>
      <c r="B5" s="526"/>
      <c r="C5" s="526"/>
      <c r="D5" s="526"/>
      <c r="E5" s="526"/>
      <c r="F5" s="526"/>
      <c r="G5" s="526"/>
      <c r="H5" s="526"/>
      <c r="I5" s="527" t="s">
        <v>151</v>
      </c>
      <c r="J5" s="527"/>
      <c r="K5" s="527"/>
      <c r="L5" s="89"/>
      <c r="M5" s="89"/>
    </row>
    <row r="6" spans="1:9" ht="15">
      <c r="A6" s="526" t="s">
        <v>81</v>
      </c>
      <c r="B6" s="526"/>
      <c r="C6" s="526"/>
      <c r="D6" s="526"/>
      <c r="E6" s="526"/>
      <c r="F6" s="526"/>
      <c r="G6" s="526"/>
      <c r="H6" s="526"/>
      <c r="I6" s="90" t="s">
        <v>0</v>
      </c>
    </row>
    <row r="7" spans="1:9" ht="15">
      <c r="A7" s="526" t="s">
        <v>70</v>
      </c>
      <c r="B7" s="526"/>
      <c r="C7" s="526"/>
      <c r="D7" s="526"/>
      <c r="E7" s="526"/>
      <c r="F7" s="526"/>
      <c r="G7" s="526"/>
      <c r="H7" s="526"/>
      <c r="I7" s="90" t="s">
        <v>0</v>
      </c>
    </row>
    <row r="8" spans="1:9" ht="15">
      <c r="A8" s="526" t="s">
        <v>68</v>
      </c>
      <c r="B8" s="526"/>
      <c r="C8" s="526"/>
      <c r="D8" s="526"/>
      <c r="E8" s="526"/>
      <c r="F8" s="526"/>
      <c r="G8" s="526"/>
      <c r="H8" s="526"/>
      <c r="I8" s="91" t="s">
        <v>82</v>
      </c>
    </row>
    <row r="9" spans="1:32" ht="15">
      <c r="A9" s="526" t="s">
        <v>83</v>
      </c>
      <c r="B9" s="526"/>
      <c r="C9" s="526"/>
      <c r="D9" s="526"/>
      <c r="E9" s="526"/>
      <c r="F9" s="526"/>
      <c r="G9" s="526"/>
      <c r="H9" s="526"/>
      <c r="I9" s="527" t="s">
        <v>84</v>
      </c>
      <c r="J9" s="527"/>
      <c r="K9" s="527"/>
      <c r="L9" s="89"/>
      <c r="M9" s="89"/>
      <c r="AF9" s="296"/>
    </row>
    <row r="10" spans="1:32" ht="15">
      <c r="A10" s="526" t="s">
        <v>85</v>
      </c>
      <c r="B10" s="526"/>
      <c r="C10" s="526"/>
      <c r="D10" s="526"/>
      <c r="E10" s="526"/>
      <c r="F10" s="526"/>
      <c r="G10" s="526"/>
      <c r="H10" s="526"/>
      <c r="I10" s="90" t="s">
        <v>86</v>
      </c>
      <c r="AF10" s="296"/>
    </row>
    <row r="11" ht="15">
      <c r="A11" t="s">
        <v>87</v>
      </c>
    </row>
    <row r="12" spans="1:37" ht="60" customHeight="1">
      <c r="A12" s="436" t="s">
        <v>88</v>
      </c>
      <c r="B12" s="534"/>
      <c r="C12" s="534"/>
      <c r="D12" s="534"/>
      <c r="E12" s="534"/>
      <c r="F12" s="512" t="s">
        <v>89</v>
      </c>
      <c r="G12" s="535"/>
      <c r="H12" s="513"/>
      <c r="I12" s="413" t="s">
        <v>60</v>
      </c>
      <c r="J12" s="411"/>
      <c r="K12" s="412"/>
      <c r="L12" s="413" t="s">
        <v>61</v>
      </c>
      <c r="M12" s="412"/>
      <c r="N12" s="528" t="s">
        <v>90</v>
      </c>
      <c r="O12" s="529"/>
      <c r="P12" s="530"/>
      <c r="Q12" s="464" t="s">
        <v>91</v>
      </c>
      <c r="R12" s="465"/>
      <c r="S12" s="466"/>
      <c r="T12" s="413" t="s">
        <v>92</v>
      </c>
      <c r="U12" s="411"/>
      <c r="V12" s="411"/>
      <c r="W12" s="411"/>
      <c r="X12" s="411"/>
      <c r="Y12" s="412"/>
      <c r="Z12" s="440" t="s">
        <v>93</v>
      </c>
      <c r="AA12" s="441"/>
      <c r="AB12" s="442"/>
      <c r="AC12" s="531" t="s">
        <v>94</v>
      </c>
      <c r="AD12" s="532"/>
      <c r="AE12" s="533"/>
      <c r="AF12" s="512" t="s">
        <v>95</v>
      </c>
      <c r="AG12" s="535"/>
      <c r="AH12" s="513"/>
      <c r="AI12" s="512" t="s">
        <v>96</v>
      </c>
      <c r="AJ12" s="535"/>
      <c r="AK12" s="513"/>
    </row>
    <row r="13" spans="1:37" ht="15">
      <c r="A13" s="92" t="s">
        <v>97</v>
      </c>
      <c r="B13" s="93"/>
      <c r="C13" s="93"/>
      <c r="D13" s="93"/>
      <c r="E13" s="94"/>
      <c r="F13" s="92"/>
      <c r="G13" s="93"/>
      <c r="H13" s="94"/>
      <c r="I13" s="92"/>
      <c r="J13" s="93"/>
      <c r="K13" s="94"/>
      <c r="L13" s="93"/>
      <c r="M13" s="93"/>
      <c r="N13" s="92"/>
      <c r="O13" s="93"/>
      <c r="P13" s="94"/>
      <c r="Q13" s="92"/>
      <c r="R13" s="93"/>
      <c r="S13" s="94"/>
      <c r="T13" s="92"/>
      <c r="U13" s="93"/>
      <c r="V13" s="93"/>
      <c r="W13" s="93"/>
      <c r="X13" s="93"/>
      <c r="Y13" s="94"/>
      <c r="Z13" s="92"/>
      <c r="AA13" s="93"/>
      <c r="AB13" s="94"/>
      <c r="AC13" s="92"/>
      <c r="AD13" s="93"/>
      <c r="AE13" s="94"/>
      <c r="AF13" s="92"/>
      <c r="AG13" s="93"/>
      <c r="AH13" s="94"/>
      <c r="AI13" s="92"/>
      <c r="AJ13" s="93"/>
      <c r="AK13" s="94"/>
    </row>
    <row r="14" spans="1:37" ht="5.25" customHeight="1">
      <c r="A14" s="95"/>
      <c r="B14" s="1"/>
      <c r="C14" s="1"/>
      <c r="D14" s="1"/>
      <c r="E14" s="96"/>
      <c r="F14" s="97"/>
      <c r="G14" s="98"/>
      <c r="H14" s="99"/>
      <c r="I14" s="97"/>
      <c r="J14" s="98"/>
      <c r="K14" s="99"/>
      <c r="L14" s="98"/>
      <c r="M14" s="98"/>
      <c r="N14" s="97"/>
      <c r="O14" s="98"/>
      <c r="P14" s="99"/>
      <c r="Q14" s="97"/>
      <c r="R14" s="98"/>
      <c r="S14" s="99"/>
      <c r="T14" s="97"/>
      <c r="U14" s="98"/>
      <c r="V14" s="98"/>
      <c r="W14" s="98"/>
      <c r="X14" s="98"/>
      <c r="Y14" s="99"/>
      <c r="Z14" s="97"/>
      <c r="AA14" s="98"/>
      <c r="AB14" s="99"/>
      <c r="AC14" s="97"/>
      <c r="AD14" s="98"/>
      <c r="AE14" s="99"/>
      <c r="AF14" s="97"/>
      <c r="AG14" s="98"/>
      <c r="AH14" s="99"/>
      <c r="AI14" s="97"/>
      <c r="AJ14" s="98"/>
      <c r="AK14" s="99"/>
    </row>
    <row r="15" spans="1:37" ht="15">
      <c r="A15" s="97" t="s">
        <v>98</v>
      </c>
      <c r="B15" s="98"/>
      <c r="C15" s="98"/>
      <c r="D15" s="98"/>
      <c r="E15" s="99"/>
      <c r="F15" s="523" t="s">
        <v>99</v>
      </c>
      <c r="G15" s="525"/>
      <c r="H15" s="524"/>
      <c r="I15" s="100" t="s">
        <v>100</v>
      </c>
      <c r="J15" s="98"/>
      <c r="K15" s="99"/>
      <c r="L15" s="523" t="s">
        <v>8</v>
      </c>
      <c r="M15" s="524"/>
      <c r="N15" s="97"/>
      <c r="O15" s="98" t="s">
        <v>101</v>
      </c>
      <c r="P15" s="99"/>
      <c r="Q15" s="523" t="s">
        <v>102</v>
      </c>
      <c r="R15" s="525"/>
      <c r="S15" s="524"/>
      <c r="T15" s="97" t="s">
        <v>103</v>
      </c>
      <c r="U15" s="98"/>
      <c r="V15" s="98"/>
      <c r="W15" s="98"/>
      <c r="X15" s="98"/>
      <c r="Y15" s="99"/>
      <c r="Z15" s="536">
        <v>23760</v>
      </c>
      <c r="AA15" s="537"/>
      <c r="AB15" s="538"/>
      <c r="AC15" s="539">
        <v>41064</v>
      </c>
      <c r="AD15" s="540"/>
      <c r="AE15" s="541"/>
      <c r="AF15" s="542" t="s">
        <v>104</v>
      </c>
      <c r="AG15" s="543"/>
      <c r="AH15" s="544"/>
      <c r="AI15" s="545" t="s">
        <v>105</v>
      </c>
      <c r="AJ15" s="545"/>
      <c r="AK15" s="546"/>
    </row>
    <row r="16" spans="1:37" ht="15">
      <c r="A16" s="95"/>
      <c r="B16" s="1"/>
      <c r="C16" s="1"/>
      <c r="D16" s="1"/>
      <c r="E16" s="96"/>
      <c r="F16" s="547" t="s">
        <v>106</v>
      </c>
      <c r="G16" s="548"/>
      <c r="H16" s="549"/>
      <c r="I16" s="101" t="s">
        <v>107</v>
      </c>
      <c r="J16" s="1"/>
      <c r="K16" s="96"/>
      <c r="L16" s="547"/>
      <c r="M16" s="549"/>
      <c r="N16" s="95"/>
      <c r="O16" s="1"/>
      <c r="P16" s="96"/>
      <c r="Q16" s="102"/>
      <c r="R16" s="103"/>
      <c r="S16" s="96"/>
      <c r="T16" s="95"/>
      <c r="U16" s="1"/>
      <c r="V16" s="1"/>
      <c r="W16" s="1"/>
      <c r="X16" s="1"/>
      <c r="Y16" s="96"/>
      <c r="Z16" s="550"/>
      <c r="AA16" s="551"/>
      <c r="AB16" s="552"/>
      <c r="AC16" s="553"/>
      <c r="AD16" s="554"/>
      <c r="AE16" s="555"/>
      <c r="AF16" s="556"/>
      <c r="AG16" s="557"/>
      <c r="AH16" s="558"/>
      <c r="AI16" s="1"/>
      <c r="AJ16" s="1"/>
      <c r="AK16" s="96"/>
    </row>
    <row r="17" spans="1:37" ht="15">
      <c r="A17" s="104"/>
      <c r="B17" s="105"/>
      <c r="C17" s="105"/>
      <c r="D17" s="105"/>
      <c r="E17" s="106"/>
      <c r="F17" s="559" t="s">
        <v>108</v>
      </c>
      <c r="G17" s="560"/>
      <c r="H17" s="561"/>
      <c r="I17" s="107"/>
      <c r="J17" s="105"/>
      <c r="K17" s="106"/>
      <c r="L17" s="108"/>
      <c r="M17" s="109"/>
      <c r="N17" s="104"/>
      <c r="O17" s="105"/>
      <c r="P17" s="106"/>
      <c r="Q17" s="108"/>
      <c r="R17" s="110"/>
      <c r="S17" s="106"/>
      <c r="T17" s="104"/>
      <c r="U17" s="105"/>
      <c r="V17" s="105"/>
      <c r="W17" s="105"/>
      <c r="X17" s="105"/>
      <c r="Y17" s="106"/>
      <c r="Z17" s="111"/>
      <c r="AA17" s="112"/>
      <c r="AB17" s="113"/>
      <c r="AC17" s="114"/>
      <c r="AD17" s="115"/>
      <c r="AE17" s="116"/>
      <c r="AF17" s="117"/>
      <c r="AG17" s="118"/>
      <c r="AH17" s="119"/>
      <c r="AI17" s="105"/>
      <c r="AJ17" s="105"/>
      <c r="AK17" s="106"/>
    </row>
    <row r="18" spans="1:37" ht="15">
      <c r="A18" s="97" t="s">
        <v>109</v>
      </c>
      <c r="B18" s="98"/>
      <c r="C18" s="98"/>
      <c r="D18" s="98"/>
      <c r="E18" s="99"/>
      <c r="F18" s="523" t="s">
        <v>99</v>
      </c>
      <c r="G18" s="525"/>
      <c r="H18" s="524"/>
      <c r="I18" s="100" t="s">
        <v>110</v>
      </c>
      <c r="J18" s="98"/>
      <c r="K18" s="99"/>
      <c r="L18" s="523" t="s">
        <v>6</v>
      </c>
      <c r="M18" s="524"/>
      <c r="N18" s="97"/>
      <c r="O18" s="98" t="s">
        <v>101</v>
      </c>
      <c r="P18" s="99"/>
      <c r="Q18" s="523" t="s">
        <v>111</v>
      </c>
      <c r="R18" s="525"/>
      <c r="S18" s="524"/>
      <c r="T18" s="97" t="s">
        <v>112</v>
      </c>
      <c r="U18" s="98"/>
      <c r="V18" s="98"/>
      <c r="W18" s="98"/>
      <c r="X18" s="98"/>
      <c r="Y18" s="99"/>
      <c r="Z18" s="536">
        <v>25898</v>
      </c>
      <c r="AA18" s="537"/>
      <c r="AB18" s="538"/>
      <c r="AC18" s="539">
        <v>38278</v>
      </c>
      <c r="AD18" s="540"/>
      <c r="AE18" s="541"/>
      <c r="AF18" s="542" t="s">
        <v>113</v>
      </c>
      <c r="AG18" s="543"/>
      <c r="AH18" s="544"/>
      <c r="AI18" s="565" t="s">
        <v>114</v>
      </c>
      <c r="AJ18" s="565"/>
      <c r="AK18" s="566"/>
    </row>
    <row r="19" spans="1:37" ht="15">
      <c r="A19" s="95"/>
      <c r="B19" s="1"/>
      <c r="C19" s="1"/>
      <c r="D19" s="1"/>
      <c r="E19" s="96"/>
      <c r="F19" s="547" t="s">
        <v>106</v>
      </c>
      <c r="G19" s="548"/>
      <c r="H19" s="549"/>
      <c r="I19" s="101" t="s">
        <v>115</v>
      </c>
      <c r="J19" s="1"/>
      <c r="K19" s="96"/>
      <c r="L19" s="102"/>
      <c r="M19" s="120"/>
      <c r="N19" s="95"/>
      <c r="O19" s="1"/>
      <c r="P19" s="96"/>
      <c r="Q19" s="102"/>
      <c r="R19" s="103"/>
      <c r="S19" s="120"/>
      <c r="T19" s="95"/>
      <c r="U19" s="1"/>
      <c r="V19" s="1"/>
      <c r="W19" s="1"/>
      <c r="X19" s="1"/>
      <c r="Y19" s="96"/>
      <c r="Z19" s="121"/>
      <c r="AA19" s="122"/>
      <c r="AB19" s="123"/>
      <c r="AC19" s="124"/>
      <c r="AD19" s="125"/>
      <c r="AE19" s="126"/>
      <c r="AF19" s="127"/>
      <c r="AG19" s="128"/>
      <c r="AH19" s="129"/>
      <c r="AI19" s="130"/>
      <c r="AJ19" s="130"/>
      <c r="AK19" s="131"/>
    </row>
    <row r="20" spans="1:37" ht="15">
      <c r="A20" s="104"/>
      <c r="B20" s="105"/>
      <c r="C20" s="105"/>
      <c r="D20" s="105"/>
      <c r="E20" s="106"/>
      <c r="F20" s="104" t="s">
        <v>116</v>
      </c>
      <c r="G20" s="105"/>
      <c r="H20" s="106"/>
      <c r="I20" s="567" t="s">
        <v>117</v>
      </c>
      <c r="J20" s="568"/>
      <c r="K20" s="569"/>
      <c r="L20" s="516"/>
      <c r="M20" s="517"/>
      <c r="N20" s="104"/>
      <c r="O20" s="105"/>
      <c r="P20" s="106"/>
      <c r="Q20" s="108"/>
      <c r="R20" s="110"/>
      <c r="S20" s="106"/>
      <c r="T20" s="104"/>
      <c r="U20" s="105"/>
      <c r="V20" s="105"/>
      <c r="W20" s="105"/>
      <c r="X20" s="105"/>
      <c r="Y20" s="106"/>
      <c r="Z20" s="570"/>
      <c r="AA20" s="571"/>
      <c r="AB20" s="572"/>
      <c r="AC20" s="573"/>
      <c r="AD20" s="574"/>
      <c r="AE20" s="575"/>
      <c r="AF20" s="562"/>
      <c r="AG20" s="563"/>
      <c r="AH20" s="564"/>
      <c r="AI20" s="105"/>
      <c r="AJ20" s="105"/>
      <c r="AK20" s="106"/>
    </row>
    <row r="21" spans="1:37" ht="15">
      <c r="A21" s="97" t="s">
        <v>118</v>
      </c>
      <c r="B21" s="98"/>
      <c r="C21" s="98"/>
      <c r="D21" s="98"/>
      <c r="E21" s="99"/>
      <c r="F21" s="523" t="s">
        <v>99</v>
      </c>
      <c r="G21" s="525"/>
      <c r="H21" s="524"/>
      <c r="I21" s="100" t="s">
        <v>119</v>
      </c>
      <c r="J21" s="98"/>
      <c r="K21" s="99"/>
      <c r="L21" s="523" t="s">
        <v>6</v>
      </c>
      <c r="M21" s="524"/>
      <c r="N21" s="97"/>
      <c r="O21" s="98" t="s">
        <v>101</v>
      </c>
      <c r="P21" s="99"/>
      <c r="Q21" s="523" t="s">
        <v>111</v>
      </c>
      <c r="R21" s="525"/>
      <c r="S21" s="524"/>
      <c r="T21" s="97" t="s">
        <v>120</v>
      </c>
      <c r="U21" s="98"/>
      <c r="V21" s="98"/>
      <c r="W21" s="98"/>
      <c r="X21" s="98"/>
      <c r="Y21" s="99"/>
      <c r="Z21" s="536">
        <v>30863</v>
      </c>
      <c r="AA21" s="537"/>
      <c r="AB21" s="538"/>
      <c r="AC21" s="539">
        <v>40547</v>
      </c>
      <c r="AD21" s="540"/>
      <c r="AE21" s="541"/>
      <c r="AF21" s="542" t="s">
        <v>121</v>
      </c>
      <c r="AG21" s="543"/>
      <c r="AH21" s="544"/>
      <c r="AI21" s="525" t="s">
        <v>122</v>
      </c>
      <c r="AJ21" s="525"/>
      <c r="AK21" s="524"/>
    </row>
    <row r="22" spans="1:37" ht="15">
      <c r="A22" s="95"/>
      <c r="B22" s="1"/>
      <c r="C22" s="1"/>
      <c r="D22" s="1"/>
      <c r="E22" s="96"/>
      <c r="F22" s="547" t="s">
        <v>106</v>
      </c>
      <c r="G22" s="548"/>
      <c r="H22" s="549"/>
      <c r="I22" s="101" t="s">
        <v>123</v>
      </c>
      <c r="J22" s="1"/>
      <c r="K22" s="96"/>
      <c r="L22" s="102"/>
      <c r="M22" s="120"/>
      <c r="N22" s="95"/>
      <c r="O22" s="1"/>
      <c r="P22" s="96"/>
      <c r="Q22" s="102"/>
      <c r="R22" s="103"/>
      <c r="S22" s="120"/>
      <c r="T22" s="95"/>
      <c r="U22" s="1"/>
      <c r="V22" s="1"/>
      <c r="W22" s="1"/>
      <c r="X22" s="1"/>
      <c r="Y22" s="96"/>
      <c r="Z22" s="121"/>
      <c r="AA22" s="122"/>
      <c r="AB22" s="123"/>
      <c r="AC22" s="124"/>
      <c r="AD22" s="125"/>
      <c r="AE22" s="126"/>
      <c r="AF22" s="127"/>
      <c r="AG22" s="128"/>
      <c r="AH22" s="129"/>
      <c r="AI22" s="103"/>
      <c r="AJ22" s="103"/>
      <c r="AK22" s="120"/>
    </row>
    <row r="23" spans="1:37" ht="15">
      <c r="A23" s="104"/>
      <c r="B23" s="105"/>
      <c r="C23" s="105"/>
      <c r="D23" s="105"/>
      <c r="E23" s="106"/>
      <c r="F23" s="104" t="s">
        <v>124</v>
      </c>
      <c r="G23" s="105"/>
      <c r="H23" s="106"/>
      <c r="I23" s="107"/>
      <c r="J23" s="105"/>
      <c r="K23" s="106"/>
      <c r="L23" s="516"/>
      <c r="M23" s="517"/>
      <c r="N23" s="104"/>
      <c r="O23" s="105"/>
      <c r="P23" s="106"/>
      <c r="Q23" s="108"/>
      <c r="R23" s="110"/>
      <c r="S23" s="106"/>
      <c r="T23" s="104"/>
      <c r="U23" s="105"/>
      <c r="V23" s="105"/>
      <c r="W23" s="105"/>
      <c r="X23" s="105"/>
      <c r="Y23" s="106"/>
      <c r="Z23" s="570"/>
      <c r="AA23" s="571"/>
      <c r="AB23" s="572"/>
      <c r="AC23" s="573"/>
      <c r="AD23" s="574"/>
      <c r="AE23" s="575"/>
      <c r="AF23" s="562"/>
      <c r="AG23" s="563"/>
      <c r="AH23" s="564"/>
      <c r="AI23" s="105"/>
      <c r="AJ23" s="105"/>
      <c r="AK23" s="106"/>
    </row>
    <row r="24" spans="1:37" ht="15">
      <c r="A24" s="97" t="s">
        <v>125</v>
      </c>
      <c r="B24" s="98"/>
      <c r="C24" s="98"/>
      <c r="D24" s="98"/>
      <c r="E24" s="99"/>
      <c r="F24" s="523" t="s">
        <v>99</v>
      </c>
      <c r="G24" s="525"/>
      <c r="H24" s="524"/>
      <c r="I24" s="100" t="s">
        <v>126</v>
      </c>
      <c r="J24" s="98"/>
      <c r="K24" s="99"/>
      <c r="L24" s="523" t="s">
        <v>8</v>
      </c>
      <c r="M24" s="524"/>
      <c r="N24" s="97"/>
      <c r="O24" s="98" t="s">
        <v>101</v>
      </c>
      <c r="P24" s="99"/>
      <c r="Q24" s="523" t="s">
        <v>127</v>
      </c>
      <c r="R24" s="525"/>
      <c r="S24" s="524"/>
      <c r="T24" s="97" t="s">
        <v>112</v>
      </c>
      <c r="U24" s="98"/>
      <c r="V24" s="98"/>
      <c r="W24" s="98"/>
      <c r="X24" s="98"/>
      <c r="Y24" s="99"/>
      <c r="Z24" s="536">
        <v>26962</v>
      </c>
      <c r="AA24" s="537"/>
      <c r="AB24" s="538"/>
      <c r="AC24" s="539">
        <v>39664</v>
      </c>
      <c r="AD24" s="540"/>
      <c r="AE24" s="541"/>
      <c r="AF24" s="542" t="s">
        <v>128</v>
      </c>
      <c r="AG24" s="543"/>
      <c r="AH24" s="544"/>
      <c r="AI24" s="565" t="s">
        <v>129</v>
      </c>
      <c r="AJ24" s="565"/>
      <c r="AK24" s="566"/>
    </row>
    <row r="25" spans="1:37" ht="15">
      <c r="A25" s="95"/>
      <c r="B25" s="1"/>
      <c r="C25" s="1"/>
      <c r="D25" s="1"/>
      <c r="E25" s="96"/>
      <c r="F25" s="547" t="s">
        <v>106</v>
      </c>
      <c r="G25" s="548"/>
      <c r="H25" s="549"/>
      <c r="I25" s="101" t="s">
        <v>32</v>
      </c>
      <c r="J25" s="1"/>
      <c r="K25" s="96"/>
      <c r="L25" s="547"/>
      <c r="M25" s="549"/>
      <c r="N25" s="95"/>
      <c r="O25" s="1"/>
      <c r="P25" s="96"/>
      <c r="Q25" s="102"/>
      <c r="R25" s="103"/>
      <c r="S25" s="96"/>
      <c r="T25" s="95"/>
      <c r="U25" s="1"/>
      <c r="V25" s="1"/>
      <c r="W25" s="1"/>
      <c r="X25" s="1"/>
      <c r="Y25" s="96"/>
      <c r="Z25" s="95"/>
      <c r="AA25" s="1"/>
      <c r="AB25" s="96"/>
      <c r="AC25" s="95"/>
      <c r="AD25" s="1"/>
      <c r="AE25" s="96"/>
      <c r="AF25" s="576"/>
      <c r="AG25" s="577"/>
      <c r="AH25" s="578"/>
      <c r="AI25" s="1"/>
      <c r="AJ25" s="1"/>
      <c r="AK25" s="96"/>
    </row>
    <row r="26" spans="1:37" ht="15">
      <c r="A26" s="104"/>
      <c r="B26" s="105"/>
      <c r="C26" s="105"/>
      <c r="D26" s="105"/>
      <c r="E26" s="106"/>
      <c r="F26" s="104" t="s">
        <v>130</v>
      </c>
      <c r="G26" s="105"/>
      <c r="H26" s="106"/>
      <c r="I26" s="107"/>
      <c r="J26" s="105"/>
      <c r="K26" s="106"/>
      <c r="L26" s="104"/>
      <c r="M26" s="106"/>
      <c r="N26" s="104"/>
      <c r="O26" s="105"/>
      <c r="P26" s="106"/>
      <c r="Q26" s="104"/>
      <c r="R26" s="105"/>
      <c r="S26" s="106"/>
      <c r="T26" s="104"/>
      <c r="U26" s="105"/>
      <c r="V26" s="105"/>
      <c r="W26" s="105"/>
      <c r="X26" s="105"/>
      <c r="Y26" s="106"/>
      <c r="Z26" s="104"/>
      <c r="AA26" s="105"/>
      <c r="AB26" s="106"/>
      <c r="AC26" s="104"/>
      <c r="AD26" s="105"/>
      <c r="AE26" s="106"/>
      <c r="AF26" s="579"/>
      <c r="AG26" s="580"/>
      <c r="AH26" s="581"/>
      <c r="AI26" s="105"/>
      <c r="AJ26" s="105"/>
      <c r="AK26" s="106"/>
    </row>
    <row r="27" ht="15">
      <c r="A27" s="132" t="s">
        <v>131</v>
      </c>
    </row>
    <row r="28" spans="1:37" ht="15">
      <c r="A28" s="1"/>
      <c r="B28" s="1"/>
      <c r="C28" s="1"/>
      <c r="D28" s="1"/>
      <c r="E28" s="1"/>
      <c r="F28" s="1"/>
      <c r="G28" s="1"/>
      <c r="H28" s="1"/>
      <c r="I28" s="1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577"/>
      <c r="AG28" s="577"/>
      <c r="AH28" s="577"/>
      <c r="AI28" s="1"/>
      <c r="AJ28" s="1"/>
      <c r="AK28" s="1"/>
    </row>
    <row r="29" spans="1:30" s="140" customFormat="1" ht="18.75" customHeight="1">
      <c r="A29" s="134"/>
      <c r="B29" s="134"/>
      <c r="C29" s="134"/>
      <c r="D29" s="134"/>
      <c r="E29" s="134"/>
      <c r="F29" s="134"/>
      <c r="G29" s="134"/>
      <c r="H29" s="135"/>
      <c r="I29" s="136"/>
      <c r="J29" s="137"/>
      <c r="K29" s="137"/>
      <c r="L29" s="137"/>
      <c r="M29" s="137"/>
      <c r="N29" s="137"/>
      <c r="O29" s="137"/>
      <c r="P29" s="134"/>
      <c r="Q29" s="138"/>
      <c r="R29" s="138"/>
      <c r="S29" s="138"/>
      <c r="T29" s="137"/>
      <c r="U29" s="134"/>
      <c r="V29" s="139"/>
      <c r="W29" s="139"/>
      <c r="X29" s="137"/>
      <c r="AB29" s="141"/>
      <c r="AC29" s="141"/>
      <c r="AD29" s="141"/>
    </row>
    <row r="30" spans="1:30" ht="15">
      <c r="A30" s="142"/>
      <c r="B30" s="142"/>
      <c r="C30" s="142"/>
      <c r="D30" s="142"/>
      <c r="E30" s="142"/>
      <c r="F30" s="142"/>
      <c r="G30" s="142"/>
      <c r="H30" s="143"/>
      <c r="I30" s="1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AB30" s="144"/>
      <c r="AC30" s="144"/>
      <c r="AD30" s="144"/>
    </row>
    <row r="31" spans="8:30" ht="15" customHeight="1">
      <c r="H31" s="132"/>
      <c r="I31" s="429"/>
      <c r="J31" s="429"/>
      <c r="K31" s="429"/>
      <c r="L31" s="429"/>
      <c r="M31" s="429" t="s">
        <v>3</v>
      </c>
      <c r="N31" s="429"/>
      <c r="O31" s="429"/>
      <c r="P31" s="429"/>
      <c r="Q31" s="429"/>
      <c r="R31" s="582" t="s">
        <v>4</v>
      </c>
      <c r="S31" s="583"/>
      <c r="T31" s="584"/>
      <c r="U31" s="429" t="s">
        <v>30</v>
      </c>
      <c r="V31" s="429"/>
      <c r="W31" s="429"/>
      <c r="AB31" s="144"/>
      <c r="AC31" s="144"/>
      <c r="AD31" s="144"/>
    </row>
    <row r="32" spans="8:30" ht="15" customHeight="1">
      <c r="H32" s="132"/>
      <c r="I32" s="418" t="s">
        <v>132</v>
      </c>
      <c r="J32" s="418"/>
      <c r="K32" s="418"/>
      <c r="L32" s="418"/>
      <c r="M32" s="514"/>
      <c r="N32" s="522"/>
      <c r="O32" s="522"/>
      <c r="P32" s="522"/>
      <c r="Q32" s="515"/>
      <c r="R32" s="514"/>
      <c r="S32" s="522"/>
      <c r="T32" s="515"/>
      <c r="U32" s="416"/>
      <c r="V32" s="416"/>
      <c r="W32" s="416"/>
      <c r="AB32" s="144"/>
      <c r="AC32" s="144"/>
      <c r="AD32" s="144"/>
    </row>
    <row r="33" spans="6:30" ht="15.75">
      <c r="F33" s="140"/>
      <c r="G33" s="140"/>
      <c r="H33" s="140"/>
      <c r="I33" s="418" t="s">
        <v>133</v>
      </c>
      <c r="J33" s="418"/>
      <c r="K33" s="418"/>
      <c r="L33" s="418"/>
      <c r="M33" s="514"/>
      <c r="N33" s="522"/>
      <c r="O33" s="522"/>
      <c r="P33" s="522"/>
      <c r="Q33" s="515"/>
      <c r="R33" s="514"/>
      <c r="S33" s="522"/>
      <c r="T33" s="515"/>
      <c r="U33" s="416"/>
      <c r="V33" s="416"/>
      <c r="W33" s="416"/>
      <c r="AB33" s="144"/>
      <c r="AC33" s="144"/>
      <c r="AD33" s="144"/>
    </row>
    <row r="34" spans="6:30" ht="15.75" customHeight="1">
      <c r="F34" s="145"/>
      <c r="G34" s="145"/>
      <c r="H34" s="145"/>
      <c r="I34" s="418" t="s">
        <v>134</v>
      </c>
      <c r="J34" s="418"/>
      <c r="K34" s="418"/>
      <c r="L34" s="418"/>
      <c r="M34" s="515"/>
      <c r="N34" s="416"/>
      <c r="O34" s="416"/>
      <c r="P34" s="416"/>
      <c r="Q34" s="416"/>
      <c r="R34" s="514"/>
      <c r="S34" s="522"/>
      <c r="T34" s="515"/>
      <c r="U34" s="416"/>
      <c r="V34" s="416"/>
      <c r="W34" s="416"/>
      <c r="AB34" s="144"/>
      <c r="AC34" s="144"/>
      <c r="AD34" s="144"/>
    </row>
    <row r="35" spans="8:30" ht="15.75">
      <c r="H35" s="132"/>
      <c r="I35" s="415" t="s">
        <v>10</v>
      </c>
      <c r="J35" s="415"/>
      <c r="K35" s="415"/>
      <c r="L35" s="415"/>
      <c r="M35" s="416">
        <f>SUM(L32:N34)</f>
        <v>0</v>
      </c>
      <c r="N35" s="416"/>
      <c r="O35" s="416"/>
      <c r="P35" s="416"/>
      <c r="Q35" s="416"/>
      <c r="R35" s="514">
        <f>SUM(O32:Q34)</f>
        <v>0</v>
      </c>
      <c r="S35" s="522"/>
      <c r="T35" s="515"/>
      <c r="U35" s="416">
        <f>M35+R35</f>
        <v>0</v>
      </c>
      <c r="V35" s="416"/>
      <c r="W35" s="416"/>
      <c r="AB35" s="144"/>
      <c r="AC35" s="144"/>
      <c r="AD35" s="144"/>
    </row>
    <row r="36" spans="1:30" ht="15.75">
      <c r="A36" s="146" t="s">
        <v>28</v>
      </c>
      <c r="B36" s="146"/>
      <c r="C36" s="146"/>
      <c r="D36" s="146"/>
      <c r="E36" s="146"/>
      <c r="H36" s="132"/>
      <c r="I36" s="418" t="s">
        <v>135</v>
      </c>
      <c r="J36" s="418"/>
      <c r="K36" s="418"/>
      <c r="L36" s="418"/>
      <c r="M36" s="416"/>
      <c r="N36" s="416"/>
      <c r="O36" s="416"/>
      <c r="P36" s="416"/>
      <c r="Q36" s="416"/>
      <c r="R36" s="514"/>
      <c r="S36" s="522"/>
      <c r="T36" s="515"/>
      <c r="U36" s="416"/>
      <c r="V36" s="416"/>
      <c r="W36" s="416"/>
      <c r="AB36" s="144"/>
      <c r="AC36" s="144"/>
      <c r="AD36" s="144"/>
    </row>
    <row r="37" spans="1:30" ht="15.75">
      <c r="A37" s="421" t="s">
        <v>136</v>
      </c>
      <c r="B37" s="421"/>
      <c r="C37" s="421"/>
      <c r="D37" s="421"/>
      <c r="E37" s="421"/>
      <c r="F37" s="421"/>
      <c r="H37" s="132"/>
      <c r="I37" s="418" t="s">
        <v>137</v>
      </c>
      <c r="J37" s="418"/>
      <c r="K37" s="418"/>
      <c r="L37" s="418"/>
      <c r="M37" s="416"/>
      <c r="N37" s="416"/>
      <c r="O37" s="416"/>
      <c r="P37" s="416"/>
      <c r="Q37" s="416"/>
      <c r="R37" s="514"/>
      <c r="S37" s="522"/>
      <c r="T37" s="515"/>
      <c r="U37" s="416"/>
      <c r="V37" s="416"/>
      <c r="W37" s="416"/>
      <c r="AB37" s="144"/>
      <c r="AC37" s="144"/>
      <c r="AD37" s="144"/>
    </row>
    <row r="38" spans="1:30" ht="22.5" customHeight="1">
      <c r="A38" s="421"/>
      <c r="B38" s="421"/>
      <c r="C38" s="421"/>
      <c r="D38" s="421"/>
      <c r="E38" s="421"/>
      <c r="H38" s="132"/>
      <c r="I38" s="418" t="s">
        <v>10</v>
      </c>
      <c r="J38" s="418"/>
      <c r="K38" s="418"/>
      <c r="L38" s="418"/>
      <c r="M38" s="416">
        <f>SUM(M36:N37)</f>
        <v>0</v>
      </c>
      <c r="N38" s="416"/>
      <c r="O38" s="416"/>
      <c r="P38" s="416"/>
      <c r="Q38" s="416"/>
      <c r="R38" s="514">
        <f>SUM(O36:Q37)</f>
        <v>0</v>
      </c>
      <c r="S38" s="522"/>
      <c r="T38" s="515"/>
      <c r="U38" s="416">
        <f>M38+R38</f>
        <v>0</v>
      </c>
      <c r="V38" s="416"/>
      <c r="W38" s="416"/>
      <c r="AB38" s="144"/>
      <c r="AC38" s="144"/>
      <c r="AD38" s="144"/>
    </row>
    <row r="39" spans="8:30" ht="15.75">
      <c r="H39" s="132"/>
      <c r="I39" s="418" t="s">
        <v>138</v>
      </c>
      <c r="J39" s="418"/>
      <c r="K39" s="418"/>
      <c r="L39" s="418"/>
      <c r="M39" s="416"/>
      <c r="N39" s="416"/>
      <c r="O39" s="416"/>
      <c r="P39" s="416"/>
      <c r="Q39" s="416"/>
      <c r="R39" s="514"/>
      <c r="S39" s="522"/>
      <c r="T39" s="515"/>
      <c r="U39" s="416"/>
      <c r="V39" s="416"/>
      <c r="W39" s="416"/>
      <c r="AB39" s="144"/>
      <c r="AC39" s="144"/>
      <c r="AD39" s="144"/>
    </row>
    <row r="40" spans="1:30" ht="15.75">
      <c r="A40" s="147"/>
      <c r="F40" s="148"/>
      <c r="G40" s="148"/>
      <c r="H40" s="148"/>
      <c r="I40" s="418" t="s">
        <v>139</v>
      </c>
      <c r="J40" s="418"/>
      <c r="K40" s="418"/>
      <c r="L40" s="418"/>
      <c r="M40" s="416"/>
      <c r="N40" s="416"/>
      <c r="O40" s="416"/>
      <c r="P40" s="416"/>
      <c r="Q40" s="416"/>
      <c r="R40" s="514"/>
      <c r="S40" s="522"/>
      <c r="T40" s="515"/>
      <c r="U40" s="416"/>
      <c r="V40" s="416"/>
      <c r="W40" s="416"/>
      <c r="AB40" s="144"/>
      <c r="AC40" s="144"/>
      <c r="AD40" s="144"/>
    </row>
    <row r="41" spans="1:30" ht="15.75">
      <c r="A41" s="420">
        <v>41443</v>
      </c>
      <c r="B41" s="420"/>
      <c r="C41" s="420"/>
      <c r="D41" s="420"/>
      <c r="E41" s="420"/>
      <c r="F41" s="145"/>
      <c r="G41" s="145"/>
      <c r="H41" s="145"/>
      <c r="I41" s="418" t="s">
        <v>140</v>
      </c>
      <c r="J41" s="418"/>
      <c r="K41" s="418"/>
      <c r="L41" s="418"/>
      <c r="M41" s="416"/>
      <c r="N41" s="416"/>
      <c r="O41" s="416"/>
      <c r="P41" s="416"/>
      <c r="Q41" s="416"/>
      <c r="R41" s="514"/>
      <c r="S41" s="522"/>
      <c r="T41" s="515"/>
      <c r="U41" s="416"/>
      <c r="V41" s="416"/>
      <c r="W41" s="416"/>
      <c r="AB41" s="144"/>
      <c r="AC41" s="144"/>
      <c r="AD41" s="144"/>
    </row>
    <row r="42" spans="1:30" ht="24" customHeight="1">
      <c r="A42" s="419" t="s">
        <v>141</v>
      </c>
      <c r="B42" s="419"/>
      <c r="C42" s="419"/>
      <c r="D42" s="419"/>
      <c r="E42" s="419"/>
      <c r="H42" s="132"/>
      <c r="I42" s="415" t="s">
        <v>10</v>
      </c>
      <c r="J42" s="415"/>
      <c r="K42" s="415"/>
      <c r="L42" s="415"/>
      <c r="M42" s="416">
        <f>SUM(M39:N41)</f>
        <v>0</v>
      </c>
      <c r="N42" s="416"/>
      <c r="O42" s="416"/>
      <c r="P42" s="416"/>
      <c r="Q42" s="416"/>
      <c r="R42" s="514">
        <f>SUM(O39:Q41)</f>
        <v>0</v>
      </c>
      <c r="S42" s="522"/>
      <c r="T42" s="515"/>
      <c r="U42" s="416">
        <f>M42+R42</f>
        <v>0</v>
      </c>
      <c r="V42" s="416"/>
      <c r="W42" s="416"/>
      <c r="AB42" s="144"/>
      <c r="AC42" s="144"/>
      <c r="AD42" s="144"/>
    </row>
    <row r="43" spans="8:30" ht="15.75">
      <c r="H43" s="132"/>
      <c r="I43" s="418" t="s">
        <v>142</v>
      </c>
      <c r="J43" s="418"/>
      <c r="K43" s="418"/>
      <c r="L43" s="418"/>
      <c r="M43" s="416"/>
      <c r="N43" s="416"/>
      <c r="O43" s="416"/>
      <c r="P43" s="416"/>
      <c r="Q43" s="416"/>
      <c r="R43" s="514"/>
      <c r="S43" s="522"/>
      <c r="T43" s="515"/>
      <c r="U43" s="416"/>
      <c r="V43" s="416"/>
      <c r="W43" s="416"/>
      <c r="AB43" s="144"/>
      <c r="AC43" s="144"/>
      <c r="AD43" s="144"/>
    </row>
    <row r="44" spans="8:30" ht="15.75">
      <c r="H44" s="132"/>
      <c r="I44" s="418" t="s">
        <v>143</v>
      </c>
      <c r="J44" s="418"/>
      <c r="K44" s="418"/>
      <c r="L44" s="418"/>
      <c r="M44" s="416"/>
      <c r="N44" s="416"/>
      <c r="O44" s="416"/>
      <c r="P44" s="416"/>
      <c r="Q44" s="416"/>
      <c r="R44" s="514"/>
      <c r="S44" s="522"/>
      <c r="T44" s="515"/>
      <c r="U44" s="416"/>
      <c r="V44" s="416"/>
      <c r="W44" s="416"/>
      <c r="AB44" s="144"/>
      <c r="AC44" s="144"/>
      <c r="AD44" s="144"/>
    </row>
    <row r="45" spans="8:30" ht="15.75">
      <c r="H45" s="132"/>
      <c r="I45" s="418" t="s">
        <v>144</v>
      </c>
      <c r="J45" s="418"/>
      <c r="K45" s="418"/>
      <c r="L45" s="418"/>
      <c r="M45" s="416">
        <v>2</v>
      </c>
      <c r="N45" s="416"/>
      <c r="O45" s="416"/>
      <c r="P45" s="416"/>
      <c r="Q45" s="416"/>
      <c r="R45" s="514">
        <v>2</v>
      </c>
      <c r="S45" s="522"/>
      <c r="T45" s="515"/>
      <c r="U45" s="416"/>
      <c r="V45" s="416"/>
      <c r="W45" s="416"/>
      <c r="AB45" s="144"/>
      <c r="AC45" s="144"/>
      <c r="AD45" s="144"/>
    </row>
    <row r="46" spans="8:30" ht="15.75">
      <c r="H46" s="132"/>
      <c r="I46" s="415" t="s">
        <v>10</v>
      </c>
      <c r="J46" s="415"/>
      <c r="K46" s="415"/>
      <c r="L46" s="415"/>
      <c r="M46" s="416">
        <f>SUM(M43:N45)</f>
        <v>2</v>
      </c>
      <c r="N46" s="416"/>
      <c r="O46" s="416"/>
      <c r="P46" s="416"/>
      <c r="Q46" s="416"/>
      <c r="R46" s="514">
        <f>SUM(R43:T45)</f>
        <v>2</v>
      </c>
      <c r="S46" s="522"/>
      <c r="T46" s="515"/>
      <c r="U46" s="416">
        <f>M46+R46</f>
        <v>4</v>
      </c>
      <c r="V46" s="416"/>
      <c r="W46" s="416"/>
      <c r="AB46" s="144"/>
      <c r="AC46" s="144"/>
      <c r="AD46" s="144"/>
    </row>
    <row r="47" spans="8:30" ht="15.75">
      <c r="H47" s="132"/>
      <c r="I47" s="418" t="s">
        <v>145</v>
      </c>
      <c r="J47" s="418"/>
      <c r="K47" s="418"/>
      <c r="L47" s="418"/>
      <c r="M47" s="416"/>
      <c r="N47" s="416"/>
      <c r="O47" s="416"/>
      <c r="P47" s="416"/>
      <c r="Q47" s="416"/>
      <c r="R47" s="514"/>
      <c r="S47" s="522"/>
      <c r="T47" s="515"/>
      <c r="U47" s="416"/>
      <c r="V47" s="416"/>
      <c r="W47" s="416"/>
      <c r="AB47" s="144"/>
      <c r="AC47" s="144"/>
      <c r="AD47" s="144"/>
    </row>
    <row r="48" spans="8:30" ht="15.75">
      <c r="H48" s="132"/>
      <c r="I48" s="418" t="s">
        <v>146</v>
      </c>
      <c r="J48" s="418"/>
      <c r="K48" s="418"/>
      <c r="L48" s="418"/>
      <c r="M48" s="416"/>
      <c r="N48" s="416"/>
      <c r="O48" s="416"/>
      <c r="P48" s="416"/>
      <c r="Q48" s="416"/>
      <c r="R48" s="514">
        <v>1</v>
      </c>
      <c r="S48" s="522"/>
      <c r="T48" s="515"/>
      <c r="U48" s="416">
        <v>1</v>
      </c>
      <c r="V48" s="416"/>
      <c r="W48" s="416"/>
      <c r="AB48" s="144"/>
      <c r="AC48" s="144"/>
      <c r="AD48" s="144"/>
    </row>
    <row r="49" spans="8:30" ht="15.75">
      <c r="H49" s="132"/>
      <c r="I49" s="418" t="s">
        <v>147</v>
      </c>
      <c r="J49" s="418"/>
      <c r="K49" s="418"/>
      <c r="L49" s="418"/>
      <c r="M49" s="416"/>
      <c r="N49" s="416"/>
      <c r="O49" s="416"/>
      <c r="P49" s="416"/>
      <c r="Q49" s="416"/>
      <c r="R49" s="514"/>
      <c r="S49" s="522"/>
      <c r="T49" s="515"/>
      <c r="U49" s="416"/>
      <c r="V49" s="416"/>
      <c r="W49" s="416"/>
      <c r="AB49" s="144"/>
      <c r="AC49" s="144"/>
      <c r="AD49" s="144"/>
    </row>
    <row r="50" spans="8:30" ht="15.75">
      <c r="H50" s="132"/>
      <c r="I50" s="415" t="s">
        <v>10</v>
      </c>
      <c r="J50" s="415"/>
      <c r="K50" s="415"/>
      <c r="L50" s="415"/>
      <c r="M50" s="416">
        <f>SUM(M47:N49)</f>
        <v>0</v>
      </c>
      <c r="N50" s="416"/>
      <c r="O50" s="416"/>
      <c r="P50" s="416"/>
      <c r="Q50" s="416"/>
      <c r="R50" s="514">
        <f>SUM(O47:Q49)</f>
        <v>0</v>
      </c>
      <c r="S50" s="522"/>
      <c r="T50" s="515"/>
      <c r="U50" s="416">
        <f>SUM(U47:W49)</f>
        <v>1</v>
      </c>
      <c r="V50" s="416"/>
      <c r="W50" s="416"/>
      <c r="AB50" s="144"/>
      <c r="AC50" s="144"/>
      <c r="AD50" s="144"/>
    </row>
    <row r="51" spans="8:30" ht="15.75">
      <c r="H51" s="132"/>
      <c r="I51" s="415" t="s">
        <v>148</v>
      </c>
      <c r="J51" s="415"/>
      <c r="K51" s="415"/>
      <c r="L51" s="415"/>
      <c r="M51" s="417">
        <f>M50+M46+M42+M38+M35</f>
        <v>2</v>
      </c>
      <c r="N51" s="417"/>
      <c r="O51" s="417"/>
      <c r="P51" s="417"/>
      <c r="Q51" s="417"/>
      <c r="R51" s="585">
        <f>R50+R46+R42+R38+R35</f>
        <v>2</v>
      </c>
      <c r="S51" s="586"/>
      <c r="T51" s="587"/>
      <c r="U51" s="417">
        <f>U35+U38+U42+U46+U50</f>
        <v>5</v>
      </c>
      <c r="V51" s="417"/>
      <c r="W51" s="417"/>
      <c r="AB51" s="144"/>
      <c r="AC51" s="144"/>
      <c r="AD51" s="144"/>
    </row>
    <row r="52" spans="8:30" ht="15">
      <c r="H52" s="132"/>
      <c r="I52" s="132"/>
      <c r="AB52" s="144"/>
      <c r="AC52" s="144"/>
      <c r="AD52" s="144"/>
    </row>
    <row r="53" spans="8:30" ht="15">
      <c r="H53" s="132"/>
      <c r="I53" s="132"/>
      <c r="AB53" s="144"/>
      <c r="AC53" s="144"/>
      <c r="AD53" s="144"/>
    </row>
    <row r="54" spans="8:30" ht="15">
      <c r="H54" s="132"/>
      <c r="I54" s="132"/>
      <c r="AB54" s="144"/>
      <c r="AC54" s="144"/>
      <c r="AD54" s="144"/>
    </row>
    <row r="55" spans="1:30" ht="15">
      <c r="A55" s="414" t="s">
        <v>149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</row>
  </sheetData>
  <sheetProtection/>
  <mergeCells count="159">
    <mergeCell ref="I51:L51"/>
    <mergeCell ref="M51:Q51"/>
    <mergeCell ref="R51:T51"/>
    <mergeCell ref="U51:W51"/>
    <mergeCell ref="A55:AD55"/>
    <mergeCell ref="I49:L49"/>
    <mergeCell ref="M49:Q49"/>
    <mergeCell ref="R49:T49"/>
    <mergeCell ref="U49:W49"/>
    <mergeCell ref="I50:L50"/>
    <mergeCell ref="M50:Q50"/>
    <mergeCell ref="R50:T50"/>
    <mergeCell ref="U50:W50"/>
    <mergeCell ref="I47:L47"/>
    <mergeCell ref="M47:Q47"/>
    <mergeCell ref="R47:T47"/>
    <mergeCell ref="U47:W47"/>
    <mergeCell ref="I48:L48"/>
    <mergeCell ref="M48:Q48"/>
    <mergeCell ref="R48:T48"/>
    <mergeCell ref="U48:W48"/>
    <mergeCell ref="I45:L45"/>
    <mergeCell ref="M45:Q45"/>
    <mergeCell ref="R45:T45"/>
    <mergeCell ref="U45:W45"/>
    <mergeCell ref="I46:L46"/>
    <mergeCell ref="M46:Q46"/>
    <mergeCell ref="R46:T46"/>
    <mergeCell ref="U46:W46"/>
    <mergeCell ref="I43:L43"/>
    <mergeCell ref="M43:Q43"/>
    <mergeCell ref="R43:T43"/>
    <mergeCell ref="U43:W43"/>
    <mergeCell ref="I44:L44"/>
    <mergeCell ref="M44:Q44"/>
    <mergeCell ref="R44:T44"/>
    <mergeCell ref="U44:W44"/>
    <mergeCell ref="A41:E41"/>
    <mergeCell ref="I41:L41"/>
    <mergeCell ref="M41:Q41"/>
    <mergeCell ref="R41:T41"/>
    <mergeCell ref="U41:W41"/>
    <mergeCell ref="A42:E42"/>
    <mergeCell ref="I42:L42"/>
    <mergeCell ref="M42:Q42"/>
    <mergeCell ref="R42:T42"/>
    <mergeCell ref="U42:W42"/>
    <mergeCell ref="I39:L39"/>
    <mergeCell ref="M39:Q39"/>
    <mergeCell ref="R39:T39"/>
    <mergeCell ref="U39:W39"/>
    <mergeCell ref="I40:L40"/>
    <mergeCell ref="M40:Q40"/>
    <mergeCell ref="R40:T40"/>
    <mergeCell ref="U40:W40"/>
    <mergeCell ref="A37:F37"/>
    <mergeCell ref="I37:L37"/>
    <mergeCell ref="M37:Q37"/>
    <mergeCell ref="R37:T37"/>
    <mergeCell ref="U37:W37"/>
    <mergeCell ref="A38:E38"/>
    <mergeCell ref="I38:L38"/>
    <mergeCell ref="M38:Q38"/>
    <mergeCell ref="R38:T38"/>
    <mergeCell ref="U38:W38"/>
    <mergeCell ref="I35:L35"/>
    <mergeCell ref="M35:Q35"/>
    <mergeCell ref="R35:T35"/>
    <mergeCell ref="U35:W35"/>
    <mergeCell ref="I36:L36"/>
    <mergeCell ref="M36:Q36"/>
    <mergeCell ref="R36:T36"/>
    <mergeCell ref="U36:W36"/>
    <mergeCell ref="I33:L33"/>
    <mergeCell ref="M33:Q33"/>
    <mergeCell ref="R33:T33"/>
    <mergeCell ref="U33:W33"/>
    <mergeCell ref="I34:L34"/>
    <mergeCell ref="M34:Q34"/>
    <mergeCell ref="R34:T34"/>
    <mergeCell ref="U34:W34"/>
    <mergeCell ref="I31:L31"/>
    <mergeCell ref="M31:Q31"/>
    <mergeCell ref="R31:T31"/>
    <mergeCell ref="U31:W31"/>
    <mergeCell ref="I32:L32"/>
    <mergeCell ref="M32:Q32"/>
    <mergeCell ref="R32:T32"/>
    <mergeCell ref="U32:W32"/>
    <mergeCell ref="AI24:AK24"/>
    <mergeCell ref="F25:H25"/>
    <mergeCell ref="L25:M25"/>
    <mergeCell ref="AF25:AH25"/>
    <mergeCell ref="AF26:AH26"/>
    <mergeCell ref="AF28:AH28"/>
    <mergeCell ref="F24:H24"/>
    <mergeCell ref="L24:M24"/>
    <mergeCell ref="Q24:S24"/>
    <mergeCell ref="Z24:AB24"/>
    <mergeCell ref="AC24:AE24"/>
    <mergeCell ref="AF24:AH24"/>
    <mergeCell ref="AI21:AK21"/>
    <mergeCell ref="F22:H22"/>
    <mergeCell ref="L23:M23"/>
    <mergeCell ref="Z23:AB23"/>
    <mergeCell ref="AC23:AE23"/>
    <mergeCell ref="AF23:AH23"/>
    <mergeCell ref="F21:H21"/>
    <mergeCell ref="L21:M21"/>
    <mergeCell ref="Q21:S21"/>
    <mergeCell ref="Z21:AB21"/>
    <mergeCell ref="AC21:AE21"/>
    <mergeCell ref="AF21:AH21"/>
    <mergeCell ref="AI18:AK18"/>
    <mergeCell ref="F19:H19"/>
    <mergeCell ref="I20:K20"/>
    <mergeCell ref="L20:M20"/>
    <mergeCell ref="Z20:AB20"/>
    <mergeCell ref="AC20:AE20"/>
    <mergeCell ref="AF20:AH20"/>
    <mergeCell ref="F18:H18"/>
    <mergeCell ref="L18:M18"/>
    <mergeCell ref="Q18:S18"/>
    <mergeCell ref="Z18:AB18"/>
    <mergeCell ref="AC18:AE18"/>
    <mergeCell ref="AF18:AH18"/>
    <mergeCell ref="F16:H16"/>
    <mergeCell ref="L16:M16"/>
    <mergeCell ref="Z16:AB16"/>
    <mergeCell ref="AC16:AE16"/>
    <mergeCell ref="AF16:AH16"/>
    <mergeCell ref="F17:H17"/>
    <mergeCell ref="AF12:AH12"/>
    <mergeCell ref="AI12:AK12"/>
    <mergeCell ref="F15:H15"/>
    <mergeCell ref="L15:M15"/>
    <mergeCell ref="Q15:S15"/>
    <mergeCell ref="Z15:AB15"/>
    <mergeCell ref="AC15:AE15"/>
    <mergeCell ref="AF15:AH15"/>
    <mergeCell ref="AI15:AK15"/>
    <mergeCell ref="L12:M12"/>
    <mergeCell ref="N12:P12"/>
    <mergeCell ref="Q12:S12"/>
    <mergeCell ref="T12:Y12"/>
    <mergeCell ref="Z12:AB12"/>
    <mergeCell ref="AC12:AE12"/>
    <mergeCell ref="A9:H9"/>
    <mergeCell ref="I9:K9"/>
    <mergeCell ref="A10:H10"/>
    <mergeCell ref="A12:E12"/>
    <mergeCell ref="F12:H12"/>
    <mergeCell ref="I12:K12"/>
    <mergeCell ref="A4:H4"/>
    <mergeCell ref="A5:H5"/>
    <mergeCell ref="I5:K5"/>
    <mergeCell ref="A6:H6"/>
    <mergeCell ref="A7:H7"/>
    <mergeCell ref="A8:H8"/>
  </mergeCells>
  <hyperlinks>
    <hyperlink ref="AI15" r:id="rId1" display="ella.pente@yahoo.com"/>
    <hyperlink ref="AI18" r:id="rId2" display="beltranboyet@yahoo.com"/>
    <hyperlink ref="AI24" r:id="rId3" display="linday_bhabes@yahoo.com"/>
  </hyperlinks>
  <printOptions/>
  <pageMargins left="0.65" right="0.2" top="1" bottom="0.25" header="0.3" footer="0.3"/>
  <pageSetup horizontalDpi="300" verticalDpi="300" orientation="landscape" paperSize="5" r:id="rId6"/>
  <rowBreaks count="1" manualBreakCount="1">
    <brk id="29" max="255" man="1"/>
  </rowBreaks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zoomScale="90" zoomScaleSheetLayoutView="90" zoomScalePageLayoutView="0" workbookViewId="0" topLeftCell="A1">
      <selection activeCell="AJ30" sqref="AJ29:AJ30"/>
    </sheetView>
  </sheetViews>
  <sheetFormatPr defaultColWidth="9.140625" defaultRowHeight="15"/>
  <cols>
    <col min="1" max="1" width="1.57421875" style="10" customWidth="1"/>
    <col min="2" max="2" width="21.7109375" style="7" customWidth="1"/>
    <col min="3" max="3" width="7.7109375" style="7" customWidth="1"/>
    <col min="4" max="4" width="5.140625" style="7" customWidth="1"/>
    <col min="5" max="9" width="5.28125" style="7" customWidth="1"/>
    <col min="10" max="10" width="4.8515625" style="7" customWidth="1"/>
    <col min="11" max="11" width="4.57421875" style="7" customWidth="1"/>
    <col min="12" max="12" width="4.57421875" style="9" customWidth="1"/>
    <col min="13" max="13" width="5.57421875" style="9" customWidth="1"/>
    <col min="14" max="14" width="6.140625" style="7" customWidth="1"/>
    <col min="15" max="15" width="5.7109375" style="7" customWidth="1"/>
    <col min="16" max="17" width="3.140625" style="7" customWidth="1"/>
    <col min="18" max="19" width="2.8515625" style="8" customWidth="1"/>
    <col min="20" max="20" width="6.421875" style="8" customWidth="1"/>
    <col min="21" max="21" width="5.8515625" style="7" customWidth="1"/>
    <col min="22" max="22" width="5.7109375" style="7" customWidth="1"/>
    <col min="23" max="23" width="6.57421875" style="7" customWidth="1"/>
    <col min="24" max="24" width="7.8515625" style="7" customWidth="1"/>
    <col min="25" max="25" width="9.00390625" style="7" customWidth="1"/>
    <col min="26" max="26" width="12.140625" style="7" customWidth="1"/>
    <col min="27" max="29" width="5.7109375" style="7" hidden="1" customWidth="1"/>
    <col min="30" max="30" width="1.421875" style="7" customWidth="1"/>
    <col min="31" max="16384" width="9.140625" style="7" customWidth="1"/>
  </cols>
  <sheetData>
    <row r="1" spans="1:26" ht="15">
      <c r="A1" s="368" t="s">
        <v>77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</row>
    <row r="2" spans="1:26" ht="15">
      <c r="A2" s="368" t="s">
        <v>76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30" ht="15">
      <c r="A3" s="368" t="s">
        <v>75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86"/>
      <c r="AB3" s="86"/>
      <c r="AC3" s="86"/>
      <c r="AD3" s="86"/>
    </row>
    <row r="4" spans="1:26" ht="15">
      <c r="A4" s="603" t="s">
        <v>74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</row>
    <row r="5" spans="1:26" ht="15">
      <c r="A5" s="604" t="s">
        <v>73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</row>
    <row r="6" spans="2:25" ht="15">
      <c r="B6" s="82" t="s">
        <v>72</v>
      </c>
      <c r="C6" s="85" t="s">
        <v>0</v>
      </c>
      <c r="T6" s="371" t="s">
        <v>71</v>
      </c>
      <c r="U6" s="372"/>
      <c r="V6" s="372"/>
      <c r="W6" s="591" t="s">
        <v>324</v>
      </c>
      <c r="X6" s="591"/>
      <c r="Y6" s="591"/>
    </row>
    <row r="7" spans="2:27" ht="17.25">
      <c r="B7" s="82" t="s">
        <v>70</v>
      </c>
      <c r="C7" s="85" t="s">
        <v>0</v>
      </c>
      <c r="D7" s="80"/>
      <c r="E7" s="80"/>
      <c r="F7" s="80"/>
      <c r="G7" s="80"/>
      <c r="H7" s="80"/>
      <c r="I7" s="80"/>
      <c r="J7" s="80"/>
      <c r="K7" s="80"/>
      <c r="T7" s="372" t="s">
        <v>69</v>
      </c>
      <c r="U7" s="372"/>
      <c r="V7" s="372"/>
      <c r="W7" s="377" t="s">
        <v>212</v>
      </c>
      <c r="X7" s="377"/>
      <c r="Y7" s="377"/>
      <c r="AA7" s="7" t="s">
        <v>9</v>
      </c>
    </row>
    <row r="8" spans="2:25" ht="15.75">
      <c r="B8" s="82" t="s">
        <v>68</v>
      </c>
      <c r="C8" s="84" t="s">
        <v>67</v>
      </c>
      <c r="D8" s="80"/>
      <c r="E8" s="80"/>
      <c r="F8" s="80"/>
      <c r="G8" s="80"/>
      <c r="H8" s="80"/>
      <c r="I8" s="80"/>
      <c r="J8" s="80"/>
      <c r="K8" s="80"/>
      <c r="R8" s="378" t="s">
        <v>66</v>
      </c>
      <c r="S8" s="378"/>
      <c r="T8" s="378"/>
      <c r="U8" s="378"/>
      <c r="V8" s="378"/>
      <c r="W8" s="598" t="s">
        <v>65</v>
      </c>
      <c r="X8" s="598"/>
      <c r="Y8" s="598"/>
    </row>
    <row r="9" spans="13:14" ht="3.75" customHeight="1">
      <c r="M9" s="83"/>
      <c r="N9" s="83"/>
    </row>
    <row r="10" spans="2:12" ht="3" customHeight="1" hidden="1">
      <c r="B10" s="82"/>
      <c r="C10" s="81"/>
      <c r="D10" s="80"/>
      <c r="E10" s="80"/>
      <c r="F10" s="80"/>
      <c r="G10" s="80"/>
      <c r="H10" s="80"/>
      <c r="I10" s="80"/>
      <c r="J10" s="80"/>
      <c r="K10" s="80"/>
      <c r="L10" s="79"/>
    </row>
    <row r="11" spans="1:20" s="75" customFormat="1" ht="15">
      <c r="A11" s="33"/>
      <c r="B11" s="33" t="s">
        <v>64</v>
      </c>
      <c r="C11" s="31"/>
      <c r="D11" s="31"/>
      <c r="E11" s="31"/>
      <c r="F11" s="31"/>
      <c r="G11" s="31"/>
      <c r="H11" s="31"/>
      <c r="I11" s="31"/>
      <c r="J11" s="31"/>
      <c r="K11" s="31"/>
      <c r="L11" s="78"/>
      <c r="M11" s="78"/>
      <c r="N11" s="31"/>
      <c r="O11" s="31"/>
      <c r="P11" s="31"/>
      <c r="Q11" s="31"/>
      <c r="R11" s="77"/>
      <c r="S11" s="76"/>
      <c r="T11" s="76"/>
    </row>
    <row r="12" spans="1:29" s="51" customFormat="1" ht="15" customHeight="1">
      <c r="A12" s="627" t="s">
        <v>63</v>
      </c>
      <c r="B12" s="600"/>
      <c r="C12" s="628" t="s">
        <v>62</v>
      </c>
      <c r="D12" s="630" t="s">
        <v>61</v>
      </c>
      <c r="E12" s="627" t="s">
        <v>60</v>
      </c>
      <c r="F12" s="599"/>
      <c r="G12" s="599"/>
      <c r="H12" s="599"/>
      <c r="I12" s="600"/>
      <c r="J12" s="636" t="s">
        <v>59</v>
      </c>
      <c r="K12" s="637"/>
      <c r="L12" s="638"/>
      <c r="M12" s="592" t="s">
        <v>58</v>
      </c>
      <c r="N12" s="593"/>
      <c r="O12" s="594"/>
      <c r="P12" s="595" t="s">
        <v>57</v>
      </c>
      <c r="Q12" s="596"/>
      <c r="R12" s="596"/>
      <c r="S12" s="596"/>
      <c r="T12" s="597"/>
      <c r="U12" s="592" t="s">
        <v>56</v>
      </c>
      <c r="V12" s="593"/>
      <c r="W12" s="594"/>
      <c r="X12" s="599" t="s">
        <v>55</v>
      </c>
      <c r="Y12" s="600"/>
      <c r="Z12" s="612" t="s">
        <v>54</v>
      </c>
      <c r="AA12" s="613" t="s">
        <v>53</v>
      </c>
      <c r="AB12" s="614"/>
      <c r="AC12" s="615"/>
    </row>
    <row r="13" spans="1:29" s="73" customFormat="1" ht="17.25" customHeight="1">
      <c r="A13" s="616" t="s">
        <v>52</v>
      </c>
      <c r="B13" s="617"/>
      <c r="C13" s="629"/>
      <c r="D13" s="631"/>
      <c r="E13" s="632"/>
      <c r="F13" s="633"/>
      <c r="G13" s="633"/>
      <c r="H13" s="633"/>
      <c r="I13" s="634"/>
      <c r="J13" s="618" t="s">
        <v>51</v>
      </c>
      <c r="K13" s="619"/>
      <c r="L13" s="620"/>
      <c r="M13" s="621" t="s">
        <v>50</v>
      </c>
      <c r="N13" s="622"/>
      <c r="O13" s="623"/>
      <c r="P13" s="624" t="s">
        <v>50</v>
      </c>
      <c r="Q13" s="625"/>
      <c r="R13" s="625"/>
      <c r="S13" s="625"/>
      <c r="T13" s="626"/>
      <c r="U13" s="621" t="s">
        <v>48</v>
      </c>
      <c r="V13" s="622"/>
      <c r="W13" s="623"/>
      <c r="X13" s="601"/>
      <c r="Y13" s="602"/>
      <c r="Z13" s="612"/>
      <c r="AA13" s="74"/>
      <c r="AB13" s="74"/>
      <c r="AC13" s="74"/>
    </row>
    <row r="14" spans="1:29" s="51" customFormat="1" ht="15" customHeight="1">
      <c r="A14" s="72"/>
      <c r="B14" s="71"/>
      <c r="C14" s="629"/>
      <c r="D14" s="631"/>
      <c r="E14" s="635"/>
      <c r="F14" s="601"/>
      <c r="G14" s="601"/>
      <c r="H14" s="601"/>
      <c r="I14" s="602"/>
      <c r="J14" s="639" t="s">
        <v>49</v>
      </c>
      <c r="K14" s="640"/>
      <c r="L14" s="641"/>
      <c r="M14" s="69" t="s">
        <v>3</v>
      </c>
      <c r="N14" s="69" t="s">
        <v>4</v>
      </c>
      <c r="O14" s="69" t="s">
        <v>30</v>
      </c>
      <c r="P14" s="642" t="s">
        <v>3</v>
      </c>
      <c r="Q14" s="642"/>
      <c r="R14" s="642" t="s">
        <v>4</v>
      </c>
      <c r="S14" s="642"/>
      <c r="T14" s="70" t="s">
        <v>30</v>
      </c>
      <c r="U14" s="69" t="s">
        <v>3</v>
      </c>
      <c r="V14" s="69" t="s">
        <v>4</v>
      </c>
      <c r="W14" s="69" t="s">
        <v>30</v>
      </c>
      <c r="X14" s="68" t="s">
        <v>48</v>
      </c>
      <c r="Y14" s="68" t="s">
        <v>47</v>
      </c>
      <c r="Z14" s="612"/>
      <c r="AA14" s="52" t="s">
        <v>3</v>
      </c>
      <c r="AB14" s="52" t="s">
        <v>4</v>
      </c>
      <c r="AC14" s="52" t="s">
        <v>30</v>
      </c>
    </row>
    <row r="15" spans="1:29" s="51" customFormat="1" ht="15" customHeight="1">
      <c r="A15" s="67"/>
      <c r="B15" s="66" t="s">
        <v>46</v>
      </c>
      <c r="C15" s="57" t="s">
        <v>45</v>
      </c>
      <c r="D15" s="56" t="s">
        <v>8</v>
      </c>
      <c r="E15" s="643" t="s">
        <v>44</v>
      </c>
      <c r="F15" s="644"/>
      <c r="G15" s="644"/>
      <c r="H15" s="644"/>
      <c r="I15" s="645"/>
      <c r="J15" s="608" t="s">
        <v>2</v>
      </c>
      <c r="K15" s="609"/>
      <c r="L15" s="610"/>
      <c r="M15" s="55">
        <v>10</v>
      </c>
      <c r="N15" s="55">
        <v>9</v>
      </c>
      <c r="O15" s="55">
        <f aca="true" t="shared" si="0" ref="O15:O22">N15+M15</f>
        <v>19</v>
      </c>
      <c r="P15" s="611">
        <v>10</v>
      </c>
      <c r="Q15" s="611"/>
      <c r="R15" s="611">
        <v>9</v>
      </c>
      <c r="S15" s="611"/>
      <c r="T15" s="55">
        <f aca="true" t="shared" si="1" ref="T15:T22">R15+P15</f>
        <v>19</v>
      </c>
      <c r="U15" s="55">
        <v>10</v>
      </c>
      <c r="V15" s="55">
        <v>9</v>
      </c>
      <c r="W15" s="55">
        <f aca="true" t="shared" si="2" ref="W15:W22">V15+U15</f>
        <v>19</v>
      </c>
      <c r="X15" s="54">
        <f aca="true" t="shared" si="3" ref="X15:X22">(W15/T15)*100</f>
        <v>100</v>
      </c>
      <c r="Y15" s="54">
        <f aca="true" t="shared" si="4" ref="Y15:Y22">(T15/O15)*100</f>
        <v>100</v>
      </c>
      <c r="Z15" s="53"/>
      <c r="AA15" s="52"/>
      <c r="AB15" s="52"/>
      <c r="AC15" s="52"/>
    </row>
    <row r="16" spans="1:29" s="51" customFormat="1" ht="15" customHeight="1">
      <c r="A16" s="65"/>
      <c r="B16" s="313" t="s">
        <v>326</v>
      </c>
      <c r="C16" s="57" t="s">
        <v>37</v>
      </c>
      <c r="D16" s="56" t="s">
        <v>8</v>
      </c>
      <c r="E16" s="605" t="s">
        <v>43</v>
      </c>
      <c r="F16" s="606"/>
      <c r="G16" s="606"/>
      <c r="H16" s="606"/>
      <c r="I16" s="607"/>
      <c r="J16" s="608" t="s">
        <v>5</v>
      </c>
      <c r="K16" s="609"/>
      <c r="L16" s="610"/>
      <c r="M16" s="55">
        <v>14</v>
      </c>
      <c r="N16" s="55">
        <v>10</v>
      </c>
      <c r="O16" s="55">
        <f t="shared" si="0"/>
        <v>24</v>
      </c>
      <c r="P16" s="611">
        <v>14</v>
      </c>
      <c r="Q16" s="611"/>
      <c r="R16" s="611">
        <v>10</v>
      </c>
      <c r="S16" s="611"/>
      <c r="T16" s="55">
        <f t="shared" si="1"/>
        <v>24</v>
      </c>
      <c r="U16" s="55">
        <v>13</v>
      </c>
      <c r="V16" s="55">
        <v>9</v>
      </c>
      <c r="W16" s="55">
        <f t="shared" si="2"/>
        <v>22</v>
      </c>
      <c r="X16" s="54">
        <f t="shared" si="3"/>
        <v>91.66666666666666</v>
      </c>
      <c r="Y16" s="54">
        <f t="shared" si="4"/>
        <v>100</v>
      </c>
      <c r="Z16" s="53"/>
      <c r="AA16" s="52"/>
      <c r="AB16" s="52"/>
      <c r="AC16" s="52"/>
    </row>
    <row r="17" spans="1:29" s="51" customFormat="1" ht="15" customHeight="1">
      <c r="A17" s="65"/>
      <c r="B17" s="64" t="s">
        <v>327</v>
      </c>
      <c r="C17" s="57" t="s">
        <v>328</v>
      </c>
      <c r="D17" s="56" t="s">
        <v>8</v>
      </c>
      <c r="E17" s="588" t="s">
        <v>330</v>
      </c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52"/>
      <c r="AB17" s="52"/>
      <c r="AC17" s="52"/>
    </row>
    <row r="18" spans="1:29" s="51" customFormat="1" ht="15" customHeight="1">
      <c r="A18" s="61"/>
      <c r="B18" s="60" t="s">
        <v>42</v>
      </c>
      <c r="C18" s="57" t="s">
        <v>37</v>
      </c>
      <c r="D18" s="56" t="s">
        <v>6</v>
      </c>
      <c r="E18" s="605" t="s">
        <v>41</v>
      </c>
      <c r="F18" s="606"/>
      <c r="G18" s="606"/>
      <c r="H18" s="606"/>
      <c r="I18" s="607"/>
      <c r="J18" s="608" t="s">
        <v>22</v>
      </c>
      <c r="K18" s="609"/>
      <c r="L18" s="610"/>
      <c r="M18" s="55">
        <v>22</v>
      </c>
      <c r="N18" s="55">
        <v>16</v>
      </c>
      <c r="O18" s="55">
        <f t="shared" si="0"/>
        <v>38</v>
      </c>
      <c r="P18" s="611">
        <v>22</v>
      </c>
      <c r="Q18" s="611"/>
      <c r="R18" s="611">
        <v>16</v>
      </c>
      <c r="S18" s="611"/>
      <c r="T18" s="55">
        <f t="shared" si="1"/>
        <v>38</v>
      </c>
      <c r="U18" s="55">
        <v>21</v>
      </c>
      <c r="V18" s="55">
        <v>15</v>
      </c>
      <c r="W18" s="55">
        <f t="shared" si="2"/>
        <v>36</v>
      </c>
      <c r="X18" s="54">
        <f t="shared" si="3"/>
        <v>94.73684210526315</v>
      </c>
      <c r="Y18" s="54">
        <f t="shared" si="4"/>
        <v>100</v>
      </c>
      <c r="Z18" s="53"/>
      <c r="AA18" s="52"/>
      <c r="AB18" s="52"/>
      <c r="AC18" s="52"/>
    </row>
    <row r="19" spans="1:29" s="51" customFormat="1" ht="15" customHeight="1">
      <c r="A19" s="61"/>
      <c r="B19" s="60" t="s">
        <v>40</v>
      </c>
      <c r="C19" s="57" t="s">
        <v>37</v>
      </c>
      <c r="D19" s="56" t="s">
        <v>6</v>
      </c>
      <c r="E19" s="605" t="s">
        <v>39</v>
      </c>
      <c r="F19" s="606"/>
      <c r="G19" s="606"/>
      <c r="H19" s="606"/>
      <c r="I19" s="607"/>
      <c r="J19" s="608" t="s">
        <v>19</v>
      </c>
      <c r="K19" s="609"/>
      <c r="L19" s="610"/>
      <c r="M19" s="62">
        <v>19</v>
      </c>
      <c r="N19" s="62">
        <v>14</v>
      </c>
      <c r="O19" s="55">
        <f t="shared" si="0"/>
        <v>33</v>
      </c>
      <c r="P19" s="646">
        <v>19</v>
      </c>
      <c r="Q19" s="647"/>
      <c r="R19" s="646">
        <v>14</v>
      </c>
      <c r="S19" s="647"/>
      <c r="T19" s="55">
        <f t="shared" si="1"/>
        <v>33</v>
      </c>
      <c r="U19" s="55">
        <v>18</v>
      </c>
      <c r="V19" s="55">
        <v>13</v>
      </c>
      <c r="W19" s="55">
        <f t="shared" si="2"/>
        <v>31</v>
      </c>
      <c r="X19" s="54">
        <f t="shared" si="3"/>
        <v>93.93939393939394</v>
      </c>
      <c r="Y19" s="54">
        <f t="shared" si="4"/>
        <v>100</v>
      </c>
      <c r="Z19" s="53"/>
      <c r="AA19" s="52"/>
      <c r="AB19" s="52"/>
      <c r="AC19" s="52"/>
    </row>
    <row r="20" spans="1:29" s="51" customFormat="1" ht="15" customHeight="1">
      <c r="A20" s="61"/>
      <c r="B20" s="63" t="s">
        <v>35</v>
      </c>
      <c r="C20" s="57"/>
      <c r="D20" s="56"/>
      <c r="E20" s="605"/>
      <c r="F20" s="606"/>
      <c r="G20" s="606"/>
      <c r="H20" s="606"/>
      <c r="I20" s="607"/>
      <c r="J20" s="608" t="s">
        <v>18</v>
      </c>
      <c r="K20" s="609"/>
      <c r="L20" s="610"/>
      <c r="M20" s="62">
        <v>12</v>
      </c>
      <c r="N20" s="62">
        <v>17</v>
      </c>
      <c r="O20" s="55">
        <f t="shared" si="0"/>
        <v>29</v>
      </c>
      <c r="P20" s="646">
        <v>12</v>
      </c>
      <c r="Q20" s="647"/>
      <c r="R20" s="646">
        <v>17</v>
      </c>
      <c r="S20" s="647"/>
      <c r="T20" s="55">
        <f t="shared" si="1"/>
        <v>29</v>
      </c>
      <c r="U20" s="55">
        <v>11</v>
      </c>
      <c r="V20" s="55">
        <v>16</v>
      </c>
      <c r="W20" s="55">
        <f t="shared" si="2"/>
        <v>27</v>
      </c>
      <c r="X20" s="54">
        <f t="shared" si="3"/>
        <v>93.10344827586206</v>
      </c>
      <c r="Y20" s="54">
        <f t="shared" si="4"/>
        <v>100</v>
      </c>
      <c r="Z20" s="53"/>
      <c r="AA20" s="52"/>
      <c r="AB20" s="52"/>
      <c r="AC20" s="52"/>
    </row>
    <row r="21" spans="1:29" s="51" customFormat="1" ht="15" customHeight="1">
      <c r="A21" s="61"/>
      <c r="B21" s="60" t="s">
        <v>38</v>
      </c>
      <c r="C21" s="57" t="s">
        <v>37</v>
      </c>
      <c r="D21" s="56" t="s">
        <v>8</v>
      </c>
      <c r="E21" s="605" t="s">
        <v>36</v>
      </c>
      <c r="F21" s="606"/>
      <c r="G21" s="606"/>
      <c r="H21" s="606"/>
      <c r="I21" s="607"/>
      <c r="J21" s="608" t="s">
        <v>15</v>
      </c>
      <c r="K21" s="609"/>
      <c r="L21" s="610"/>
      <c r="M21" s="55">
        <v>14</v>
      </c>
      <c r="N21" s="55">
        <v>10</v>
      </c>
      <c r="O21" s="55">
        <f t="shared" si="0"/>
        <v>24</v>
      </c>
      <c r="P21" s="611">
        <v>14</v>
      </c>
      <c r="Q21" s="611"/>
      <c r="R21" s="611">
        <v>10</v>
      </c>
      <c r="S21" s="611"/>
      <c r="T21" s="55">
        <f t="shared" si="1"/>
        <v>24</v>
      </c>
      <c r="U21" s="55">
        <v>14</v>
      </c>
      <c r="V21" s="55">
        <v>10</v>
      </c>
      <c r="W21" s="55">
        <f t="shared" si="2"/>
        <v>24</v>
      </c>
      <c r="X21" s="54">
        <f t="shared" si="3"/>
        <v>100</v>
      </c>
      <c r="Y21" s="54">
        <f t="shared" si="4"/>
        <v>100</v>
      </c>
      <c r="Z21" s="53"/>
      <c r="AA21" s="52"/>
      <c r="AB21" s="52"/>
      <c r="AC21" s="52"/>
    </row>
    <row r="22" spans="1:29" s="51" customFormat="1" ht="15" customHeight="1">
      <c r="A22" s="59"/>
      <c r="B22" s="58" t="s">
        <v>35</v>
      </c>
      <c r="C22" s="57"/>
      <c r="D22" s="56"/>
      <c r="E22" s="588"/>
      <c r="F22" s="589"/>
      <c r="G22" s="589"/>
      <c r="H22" s="589"/>
      <c r="I22" s="590"/>
      <c r="J22" s="652" t="s">
        <v>12</v>
      </c>
      <c r="K22" s="653"/>
      <c r="L22" s="654"/>
      <c r="M22" s="55">
        <v>12</v>
      </c>
      <c r="N22" s="55">
        <v>13</v>
      </c>
      <c r="O22" s="55">
        <f t="shared" si="0"/>
        <v>25</v>
      </c>
      <c r="P22" s="611">
        <v>12</v>
      </c>
      <c r="Q22" s="611"/>
      <c r="R22" s="611">
        <v>13</v>
      </c>
      <c r="S22" s="611"/>
      <c r="T22" s="55">
        <f t="shared" si="1"/>
        <v>25</v>
      </c>
      <c r="U22" s="55">
        <v>12</v>
      </c>
      <c r="V22" s="55">
        <v>13</v>
      </c>
      <c r="W22" s="55">
        <f t="shared" si="2"/>
        <v>25</v>
      </c>
      <c r="X22" s="54">
        <f t="shared" si="3"/>
        <v>100</v>
      </c>
      <c r="Y22" s="54">
        <f t="shared" si="4"/>
        <v>100</v>
      </c>
      <c r="Z22" s="53"/>
      <c r="AA22" s="52"/>
      <c r="AB22" s="52"/>
      <c r="AC22" s="52"/>
    </row>
    <row r="23" spans="1:32" ht="15.75">
      <c r="A23" s="50"/>
      <c r="B23" s="49"/>
      <c r="C23" s="48"/>
      <c r="D23" s="47"/>
      <c r="E23" s="655"/>
      <c r="F23" s="656"/>
      <c r="G23" s="656"/>
      <c r="H23" s="656"/>
      <c r="I23" s="657"/>
      <c r="J23" s="46" t="s">
        <v>34</v>
      </c>
      <c r="K23" s="45"/>
      <c r="L23" s="44"/>
      <c r="M23" s="44">
        <f>SUM(M15:M22)</f>
        <v>103</v>
      </c>
      <c r="N23" s="43">
        <f>SUM(N15:N22)</f>
        <v>89</v>
      </c>
      <c r="O23" s="43">
        <f>SUM(O15:O22)</f>
        <v>192</v>
      </c>
      <c r="P23" s="658">
        <f>SUM(P15:Q22)</f>
        <v>103</v>
      </c>
      <c r="Q23" s="659"/>
      <c r="R23" s="658">
        <f>SUM(R15:S22)</f>
        <v>89</v>
      </c>
      <c r="S23" s="659"/>
      <c r="T23" s="40">
        <f>SUM(T15:T22)</f>
        <v>192</v>
      </c>
      <c r="U23" s="42">
        <f>SUM(U15:U22)</f>
        <v>99</v>
      </c>
      <c r="V23" s="41">
        <f>SUM(V15:V22)</f>
        <v>85</v>
      </c>
      <c r="W23" s="40">
        <f>SUM(W15:W22)</f>
        <v>184</v>
      </c>
      <c r="X23" s="40">
        <f>AVERAGE(X15:X22)</f>
        <v>96.20662156959797</v>
      </c>
      <c r="Y23" s="40">
        <f>AVERAGE(Y15:Y22)</f>
        <v>100</v>
      </c>
      <c r="Z23" s="39">
        <f>SUM(Z15:Z22)</f>
        <v>0</v>
      </c>
      <c r="AA23" s="38"/>
      <c r="AB23" s="38"/>
      <c r="AC23" s="38"/>
      <c r="AF23" s="7">
        <f>46+57</f>
        <v>103</v>
      </c>
    </row>
    <row r="24" spans="1:32" s="31" customFormat="1" ht="15">
      <c r="A24" s="33"/>
      <c r="B24" s="36" t="s">
        <v>33</v>
      </c>
      <c r="C24" s="36"/>
      <c r="D24" s="36"/>
      <c r="E24" s="37" t="s">
        <v>32</v>
      </c>
      <c r="F24" s="37"/>
      <c r="G24" s="37"/>
      <c r="H24" s="37"/>
      <c r="I24" s="37"/>
      <c r="J24" s="36"/>
      <c r="K24" s="36"/>
      <c r="L24" s="35"/>
      <c r="M24" s="35"/>
      <c r="N24" s="33"/>
      <c r="O24" s="33"/>
      <c r="P24" s="33"/>
      <c r="Q24" s="33"/>
      <c r="R24" s="34"/>
      <c r="S24" s="34"/>
      <c r="T24" s="34"/>
      <c r="U24" s="33"/>
      <c r="AA24" s="32"/>
      <c r="AB24" s="32"/>
      <c r="AC24" s="32"/>
      <c r="AF24" s="31">
        <f>35+54</f>
        <v>89</v>
      </c>
    </row>
    <row r="25" spans="7:29" ht="15">
      <c r="G25" s="64"/>
      <c r="AA25" s="17"/>
      <c r="AB25" s="17"/>
      <c r="AC25" s="17"/>
    </row>
    <row r="26" spans="5:29" ht="15" customHeight="1">
      <c r="E26" s="664" t="s">
        <v>31</v>
      </c>
      <c r="F26" s="664"/>
      <c r="G26" s="664"/>
      <c r="H26" s="664"/>
      <c r="I26" s="665" t="s">
        <v>3</v>
      </c>
      <c r="J26" s="665"/>
      <c r="K26" s="665" t="s">
        <v>4</v>
      </c>
      <c r="L26" s="665"/>
      <c r="M26" s="665" t="s">
        <v>30</v>
      </c>
      <c r="N26" s="665"/>
      <c r="P26" s="648"/>
      <c r="Q26" s="648"/>
      <c r="R26" s="648"/>
      <c r="S26" s="648"/>
      <c r="T26" s="648"/>
      <c r="U26" s="648"/>
      <c r="V26" s="648"/>
      <c r="W26" s="30"/>
      <c r="X26" s="29"/>
      <c r="Y26" s="28"/>
      <c r="Z26" s="649" t="s">
        <v>29</v>
      </c>
      <c r="AA26" s="17"/>
      <c r="AB26" s="17"/>
      <c r="AC26" s="17"/>
    </row>
    <row r="27" spans="2:29" ht="15">
      <c r="B27" s="660" t="s">
        <v>329</v>
      </c>
      <c r="C27" s="660"/>
      <c r="E27" s="664"/>
      <c r="F27" s="664"/>
      <c r="G27" s="664"/>
      <c r="H27" s="664"/>
      <c r="I27" s="665"/>
      <c r="J27" s="665"/>
      <c r="K27" s="665"/>
      <c r="L27" s="665"/>
      <c r="M27" s="665"/>
      <c r="N27" s="665"/>
      <c r="O27" s="13"/>
      <c r="P27" s="648"/>
      <c r="Q27" s="648"/>
      <c r="R27" s="648"/>
      <c r="S27" s="648"/>
      <c r="T27" s="648"/>
      <c r="U27" s="648"/>
      <c r="V27" s="648"/>
      <c r="W27" s="27" t="s">
        <v>6</v>
      </c>
      <c r="X27" s="27" t="s">
        <v>8</v>
      </c>
      <c r="Y27" s="26" t="s">
        <v>27</v>
      </c>
      <c r="Z27" s="650"/>
      <c r="AA27" s="17"/>
      <c r="AB27" s="17"/>
      <c r="AC27" s="17"/>
    </row>
    <row r="28" spans="2:29" ht="15">
      <c r="B28" s="368" t="s">
        <v>26</v>
      </c>
      <c r="C28" s="368"/>
      <c r="E28" s="664"/>
      <c r="F28" s="664"/>
      <c r="G28" s="664"/>
      <c r="H28" s="664"/>
      <c r="I28" s="665"/>
      <c r="J28" s="665"/>
      <c r="K28" s="665"/>
      <c r="L28" s="665"/>
      <c r="M28" s="665"/>
      <c r="N28" s="665"/>
      <c r="O28" s="13"/>
      <c r="P28" s="648"/>
      <c r="Q28" s="648"/>
      <c r="R28" s="648"/>
      <c r="S28" s="648"/>
      <c r="T28" s="648"/>
      <c r="U28" s="648"/>
      <c r="V28" s="648"/>
      <c r="W28" s="25"/>
      <c r="X28" s="24"/>
      <c r="Y28" s="23"/>
      <c r="Z28" s="651"/>
      <c r="AA28" s="17"/>
      <c r="AB28" s="17"/>
      <c r="AC28" s="17"/>
    </row>
    <row r="29" spans="2:29" ht="15">
      <c r="B29" s="22"/>
      <c r="C29" s="21"/>
      <c r="E29" s="661" t="s">
        <v>5</v>
      </c>
      <c r="F29" s="661"/>
      <c r="G29" s="661"/>
      <c r="H29" s="661"/>
      <c r="I29" s="662">
        <f>P16</f>
        <v>14</v>
      </c>
      <c r="J29" s="663"/>
      <c r="K29" s="661">
        <f>R16</f>
        <v>10</v>
      </c>
      <c r="L29" s="661"/>
      <c r="M29" s="661">
        <f aca="true" t="shared" si="5" ref="M29:M35">I29+K29</f>
        <v>24</v>
      </c>
      <c r="N29" s="661"/>
      <c r="O29" s="13"/>
      <c r="P29" s="666" t="s">
        <v>25</v>
      </c>
      <c r="Q29" s="666"/>
      <c r="R29" s="666"/>
      <c r="S29" s="666"/>
      <c r="T29" s="666"/>
      <c r="U29" s="666"/>
      <c r="V29" s="666"/>
      <c r="W29" s="20">
        <f>P15</f>
        <v>10</v>
      </c>
      <c r="X29" s="20">
        <f>R15</f>
        <v>9</v>
      </c>
      <c r="Y29" s="19">
        <f>W29+X29</f>
        <v>19</v>
      </c>
      <c r="Z29" s="18" t="s">
        <v>24</v>
      </c>
      <c r="AA29" s="17">
        <f>N35+Y29</f>
        <v>19</v>
      </c>
      <c r="AB29" s="17"/>
      <c r="AC29" s="17"/>
    </row>
    <row r="30" spans="2:26" ht="15">
      <c r="B30" s="660" t="s">
        <v>331</v>
      </c>
      <c r="C30" s="660"/>
      <c r="E30" s="661" t="s">
        <v>22</v>
      </c>
      <c r="F30" s="661"/>
      <c r="G30" s="661"/>
      <c r="H30" s="661"/>
      <c r="I30" s="662">
        <f>P18</f>
        <v>22</v>
      </c>
      <c r="J30" s="663"/>
      <c r="K30" s="661">
        <f>R18</f>
        <v>16</v>
      </c>
      <c r="L30" s="661"/>
      <c r="M30" s="661">
        <f t="shared" si="5"/>
        <v>38</v>
      </c>
      <c r="N30" s="661"/>
      <c r="O30" s="13"/>
      <c r="P30" s="666" t="s">
        <v>21</v>
      </c>
      <c r="Q30" s="666"/>
      <c r="R30" s="666"/>
      <c r="S30" s="666"/>
      <c r="T30" s="666"/>
      <c r="U30" s="666"/>
      <c r="V30" s="666"/>
      <c r="W30" s="16">
        <v>0</v>
      </c>
      <c r="X30" s="16">
        <v>0</v>
      </c>
      <c r="Y30" s="15">
        <f>W30+X30</f>
        <v>0</v>
      </c>
      <c r="Z30" s="15" t="s">
        <v>13</v>
      </c>
    </row>
    <row r="31" spans="2:26" ht="15">
      <c r="B31" s="667" t="s">
        <v>20</v>
      </c>
      <c r="C31" s="667"/>
      <c r="E31" s="661" t="s">
        <v>19</v>
      </c>
      <c r="F31" s="661"/>
      <c r="G31" s="661"/>
      <c r="H31" s="661"/>
      <c r="I31" s="662">
        <f>P19</f>
        <v>19</v>
      </c>
      <c r="J31" s="663"/>
      <c r="K31" s="661">
        <f>R19</f>
        <v>14</v>
      </c>
      <c r="L31" s="661"/>
      <c r="M31" s="661">
        <f t="shared" si="5"/>
        <v>33</v>
      </c>
      <c r="N31" s="661"/>
      <c r="O31" s="13"/>
      <c r="P31" s="13"/>
      <c r="Q31" s="13"/>
      <c r="R31" s="14"/>
      <c r="S31" s="14"/>
      <c r="T31" s="14"/>
      <c r="U31" s="11"/>
      <c r="V31" s="11"/>
      <c r="W31" s="11"/>
      <c r="X31" s="11"/>
      <c r="Y31" s="668"/>
      <c r="Z31" s="668"/>
    </row>
    <row r="32" spans="5:26" ht="15">
      <c r="E32" s="661" t="s">
        <v>18</v>
      </c>
      <c r="F32" s="661"/>
      <c r="G32" s="661"/>
      <c r="H32" s="661"/>
      <c r="I32" s="662">
        <f>P20</f>
        <v>12</v>
      </c>
      <c r="J32" s="663"/>
      <c r="K32" s="661">
        <f>R20</f>
        <v>17</v>
      </c>
      <c r="L32" s="661"/>
      <c r="M32" s="661">
        <f t="shared" si="5"/>
        <v>29</v>
      </c>
      <c r="N32" s="661"/>
      <c r="O32" s="13"/>
      <c r="P32" s="669" t="s">
        <v>17</v>
      </c>
      <c r="Q32" s="669"/>
      <c r="R32" s="669"/>
      <c r="S32" s="669"/>
      <c r="T32" s="669"/>
      <c r="U32" s="669"/>
      <c r="V32" s="669"/>
      <c r="W32" s="669"/>
      <c r="X32" s="669"/>
      <c r="Y32" s="670" t="s">
        <v>16</v>
      </c>
      <c r="Z32" s="670"/>
    </row>
    <row r="33" spans="5:26" ht="15">
      <c r="E33" s="661" t="s">
        <v>15</v>
      </c>
      <c r="F33" s="661"/>
      <c r="G33" s="661"/>
      <c r="H33" s="661"/>
      <c r="I33" s="662">
        <f>P21</f>
        <v>14</v>
      </c>
      <c r="J33" s="663"/>
      <c r="K33" s="661">
        <f>R21</f>
        <v>10</v>
      </c>
      <c r="L33" s="661"/>
      <c r="M33" s="661">
        <f t="shared" si="5"/>
        <v>24</v>
      </c>
      <c r="N33" s="661"/>
      <c r="O33" s="12"/>
      <c r="P33" s="669" t="s">
        <v>14</v>
      </c>
      <c r="Q33" s="669"/>
      <c r="R33" s="669"/>
      <c r="S33" s="669"/>
      <c r="T33" s="669"/>
      <c r="U33" s="669"/>
      <c r="V33" s="669"/>
      <c r="W33" s="669"/>
      <c r="X33" s="669"/>
      <c r="Y33" s="670" t="s">
        <v>13</v>
      </c>
      <c r="Z33" s="670"/>
    </row>
    <row r="34" spans="1:20" ht="15">
      <c r="A34" s="7"/>
      <c r="B34" s="671" t="s">
        <v>325</v>
      </c>
      <c r="C34" s="671"/>
      <c r="D34" s="11"/>
      <c r="E34" s="661" t="s">
        <v>12</v>
      </c>
      <c r="F34" s="661"/>
      <c r="G34" s="661"/>
      <c r="H34" s="661"/>
      <c r="I34" s="662">
        <f>P22</f>
        <v>12</v>
      </c>
      <c r="J34" s="663"/>
      <c r="K34" s="661">
        <f>R22</f>
        <v>13</v>
      </c>
      <c r="L34" s="661"/>
      <c r="M34" s="661">
        <f t="shared" si="5"/>
        <v>25</v>
      </c>
      <c r="N34" s="661"/>
      <c r="R34" s="7"/>
      <c r="S34" s="7"/>
      <c r="T34" s="7"/>
    </row>
    <row r="35" spans="1:20" ht="15">
      <c r="A35" s="7"/>
      <c r="B35" s="368" t="s">
        <v>11</v>
      </c>
      <c r="C35" s="368"/>
      <c r="E35" s="672" t="s">
        <v>10</v>
      </c>
      <c r="F35" s="672"/>
      <c r="G35" s="672"/>
      <c r="H35" s="672"/>
      <c r="I35" s="673">
        <f>SUM(I29:J34)</f>
        <v>93</v>
      </c>
      <c r="J35" s="674"/>
      <c r="K35" s="673">
        <f>SUM(K29:L34)</f>
        <v>80</v>
      </c>
      <c r="L35" s="674"/>
      <c r="M35" s="672">
        <f t="shared" si="5"/>
        <v>173</v>
      </c>
      <c r="N35" s="672"/>
      <c r="R35" s="7"/>
      <c r="S35" s="7"/>
      <c r="T35" s="7"/>
    </row>
  </sheetData>
  <sheetProtection/>
  <mergeCells count="109">
    <mergeCell ref="B34:C34"/>
    <mergeCell ref="E34:H34"/>
    <mergeCell ref="I34:J34"/>
    <mergeCell ref="K34:L34"/>
    <mergeCell ref="M34:N34"/>
    <mergeCell ref="B35:C35"/>
    <mergeCell ref="E35:H35"/>
    <mergeCell ref="I35:J35"/>
    <mergeCell ref="K35:L35"/>
    <mergeCell ref="M35:N35"/>
    <mergeCell ref="E33:H33"/>
    <mergeCell ref="I33:J33"/>
    <mergeCell ref="K33:L33"/>
    <mergeCell ref="M33:N33"/>
    <mergeCell ref="P33:X33"/>
    <mergeCell ref="Y33:Z33"/>
    <mergeCell ref="E32:H32"/>
    <mergeCell ref="I32:J32"/>
    <mergeCell ref="K32:L32"/>
    <mergeCell ref="M32:N32"/>
    <mergeCell ref="P32:X32"/>
    <mergeCell ref="Y32:Z32"/>
    <mergeCell ref="B31:C31"/>
    <mergeCell ref="E31:H31"/>
    <mergeCell ref="I31:J31"/>
    <mergeCell ref="K31:L31"/>
    <mergeCell ref="M31:N31"/>
    <mergeCell ref="Y31:Z31"/>
    <mergeCell ref="P29:V29"/>
    <mergeCell ref="B30:C30"/>
    <mergeCell ref="E30:H30"/>
    <mergeCell ref="I30:J30"/>
    <mergeCell ref="K30:L30"/>
    <mergeCell ref="M30:N30"/>
    <mergeCell ref="P30:V30"/>
    <mergeCell ref="B27:C27"/>
    <mergeCell ref="B28:C28"/>
    <mergeCell ref="E29:H29"/>
    <mergeCell ref="I29:J29"/>
    <mergeCell ref="K29:L29"/>
    <mergeCell ref="M29:N29"/>
    <mergeCell ref="E26:H28"/>
    <mergeCell ref="I26:J28"/>
    <mergeCell ref="K26:L28"/>
    <mergeCell ref="M26:N28"/>
    <mergeCell ref="P26:V28"/>
    <mergeCell ref="Z26:Z28"/>
    <mergeCell ref="E22:I22"/>
    <mergeCell ref="J22:L22"/>
    <mergeCell ref="P22:Q22"/>
    <mergeCell ref="R22:S22"/>
    <mergeCell ref="E23:I23"/>
    <mergeCell ref="P23:Q23"/>
    <mergeCell ref="R23:S23"/>
    <mergeCell ref="E20:I20"/>
    <mergeCell ref="J20:L20"/>
    <mergeCell ref="P20:Q20"/>
    <mergeCell ref="R20:S20"/>
    <mergeCell ref="E21:I21"/>
    <mergeCell ref="J21:L21"/>
    <mergeCell ref="P21:Q21"/>
    <mergeCell ref="R21:S21"/>
    <mergeCell ref="E19:I19"/>
    <mergeCell ref="J19:L19"/>
    <mergeCell ref="P19:Q19"/>
    <mergeCell ref="R19:S19"/>
    <mergeCell ref="E18:I18"/>
    <mergeCell ref="J18:L18"/>
    <mergeCell ref="P18:Q18"/>
    <mergeCell ref="E12:I14"/>
    <mergeCell ref="J12:L12"/>
    <mergeCell ref="R18:S18"/>
    <mergeCell ref="J14:L14"/>
    <mergeCell ref="P14:Q14"/>
    <mergeCell ref="R14:S14"/>
    <mergeCell ref="E15:I15"/>
    <mergeCell ref="J15:L15"/>
    <mergeCell ref="P15:Q15"/>
    <mergeCell ref="R15:S15"/>
    <mergeCell ref="Z12:Z14"/>
    <mergeCell ref="AA12:AC12"/>
    <mergeCell ref="A13:B13"/>
    <mergeCell ref="J13:L13"/>
    <mergeCell ref="M13:O13"/>
    <mergeCell ref="P13:T13"/>
    <mergeCell ref="U13:W13"/>
    <mergeCell ref="A12:B12"/>
    <mergeCell ref="C12:C14"/>
    <mergeCell ref="D12:D14"/>
    <mergeCell ref="A1:Z1"/>
    <mergeCell ref="A2:Z2"/>
    <mergeCell ref="A3:Z3"/>
    <mergeCell ref="A4:Z4"/>
    <mergeCell ref="A5:Z5"/>
    <mergeCell ref="E16:I16"/>
    <mergeCell ref="J16:L16"/>
    <mergeCell ref="P16:Q16"/>
    <mergeCell ref="R16:S16"/>
    <mergeCell ref="T6:V6"/>
    <mergeCell ref="E17:Z17"/>
    <mergeCell ref="W6:Y6"/>
    <mergeCell ref="M12:O12"/>
    <mergeCell ref="P12:T12"/>
    <mergeCell ref="U12:W12"/>
    <mergeCell ref="T7:V7"/>
    <mergeCell ref="W7:Y7"/>
    <mergeCell ref="W8:Y8"/>
    <mergeCell ref="X12:Y13"/>
    <mergeCell ref="R8:V8"/>
  </mergeCells>
  <printOptions/>
  <pageMargins left="0.41" right="0.45" top="0.5" bottom="0.5" header="0.3" footer="0.3"/>
  <pageSetup horizontalDpi="300" verticalDpi="300" orientation="landscape" paperSize="5" scale="96" r:id="rId3"/>
  <rowBreaks count="1" manualBreakCount="1">
    <brk id="3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zoomScalePageLayoutView="0" workbookViewId="0" topLeftCell="A1">
      <selection activeCell="U7" sqref="U7"/>
    </sheetView>
  </sheetViews>
  <sheetFormatPr defaultColWidth="9.140625" defaultRowHeight="15"/>
  <cols>
    <col min="1" max="1" width="17.7109375" style="266" customWidth="1"/>
    <col min="2" max="2" width="21.7109375" style="269" customWidth="1"/>
    <col min="3" max="3" width="14.28125" style="269" customWidth="1"/>
    <col min="4" max="4" width="12.57421875" style="266" customWidth="1"/>
    <col min="5" max="5" width="7.421875" style="266" customWidth="1"/>
    <col min="6" max="6" width="18.57421875" style="266" customWidth="1"/>
    <col min="7" max="8" width="8.140625" style="266" customWidth="1"/>
    <col min="9" max="9" width="12.00390625" style="266" customWidth="1"/>
    <col min="10" max="10" width="8.7109375" style="266" customWidth="1"/>
    <col min="11" max="11" width="7.140625" style="266" customWidth="1"/>
    <col min="12" max="12" width="9.421875" style="266" customWidth="1"/>
    <col min="13" max="13" width="10.421875" style="266" hidden="1" customWidth="1"/>
    <col min="14" max="14" width="9.140625" style="266" hidden="1" customWidth="1"/>
    <col min="15" max="15" width="2.28125" style="266" hidden="1" customWidth="1"/>
    <col min="16" max="16" width="2.28125" style="266" customWidth="1"/>
    <col min="17" max="16384" width="9.140625" style="266" customWidth="1"/>
  </cols>
  <sheetData>
    <row r="1" spans="1:12" ht="15.75">
      <c r="A1" s="359" t="s">
        <v>267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3" spans="1:8" ht="14.25">
      <c r="A3" s="267" t="s">
        <v>268</v>
      </c>
      <c r="B3" s="268" t="s">
        <v>269</v>
      </c>
      <c r="H3" s="266" t="s">
        <v>270</v>
      </c>
    </row>
    <row r="4" spans="1:5" ht="14.25">
      <c r="A4" s="267" t="s">
        <v>271</v>
      </c>
      <c r="B4" s="268" t="s">
        <v>272</v>
      </c>
      <c r="C4" s="270"/>
      <c r="D4" s="271"/>
      <c r="E4" s="271"/>
    </row>
    <row r="5" spans="1:2" ht="9.75" customHeight="1">
      <c r="A5" s="267"/>
      <c r="B5" s="267"/>
    </row>
    <row r="6" ht="14.25">
      <c r="C6" s="269" t="s">
        <v>273</v>
      </c>
    </row>
    <row r="7" spans="3:15" ht="14.25">
      <c r="C7" s="269" t="s">
        <v>274</v>
      </c>
      <c r="G7" s="360"/>
      <c r="H7" s="360"/>
      <c r="I7" s="360"/>
      <c r="J7" s="360"/>
      <c r="K7" s="360"/>
      <c r="L7" s="360"/>
      <c r="M7" s="360"/>
      <c r="N7" s="360"/>
      <c r="O7" s="360"/>
    </row>
    <row r="9" ht="14.25">
      <c r="C9" s="269" t="s">
        <v>275</v>
      </c>
    </row>
    <row r="10" spans="3:4" ht="14.25">
      <c r="C10" s="269" t="s">
        <v>276</v>
      </c>
      <c r="D10" s="267"/>
    </row>
    <row r="11" spans="3:4" ht="14.25">
      <c r="C11" s="269" t="s">
        <v>277</v>
      </c>
      <c r="D11" s="272"/>
    </row>
    <row r="13" spans="1:12" ht="17.25" customHeight="1">
      <c r="A13" s="355" t="s">
        <v>278</v>
      </c>
      <c r="B13" s="355" t="s">
        <v>279</v>
      </c>
      <c r="C13" s="355" t="s">
        <v>280</v>
      </c>
      <c r="D13" s="355" t="s">
        <v>281</v>
      </c>
      <c r="E13" s="363" t="s">
        <v>282</v>
      </c>
      <c r="F13" s="351" t="s">
        <v>283</v>
      </c>
      <c r="G13" s="351" t="s">
        <v>284</v>
      </c>
      <c r="H13" s="351" t="s">
        <v>285</v>
      </c>
      <c r="I13" s="357" t="s">
        <v>286</v>
      </c>
      <c r="J13" s="351" t="s">
        <v>287</v>
      </c>
      <c r="K13" s="351"/>
      <c r="L13" s="361" t="s">
        <v>54</v>
      </c>
    </row>
    <row r="14" spans="1:12" ht="20.25" customHeight="1">
      <c r="A14" s="356"/>
      <c r="B14" s="356"/>
      <c r="C14" s="356"/>
      <c r="D14" s="356"/>
      <c r="E14" s="364"/>
      <c r="F14" s="351"/>
      <c r="G14" s="351"/>
      <c r="H14" s="351"/>
      <c r="I14" s="357"/>
      <c r="J14" s="273" t="s">
        <v>288</v>
      </c>
      <c r="K14" s="273" t="s">
        <v>282</v>
      </c>
      <c r="L14" s="362"/>
    </row>
    <row r="15" spans="1:12" ht="29.25" customHeight="1">
      <c r="A15" s="274"/>
      <c r="B15" s="275" t="s">
        <v>332</v>
      </c>
      <c r="C15" s="276" t="s">
        <v>333</v>
      </c>
      <c r="D15" s="675" t="s">
        <v>336</v>
      </c>
      <c r="E15" s="676"/>
      <c r="F15" s="676"/>
      <c r="G15" s="676"/>
      <c r="H15" s="676"/>
      <c r="I15" s="676"/>
      <c r="J15" s="676"/>
      <c r="K15" s="676"/>
      <c r="L15" s="677"/>
    </row>
    <row r="16" spans="1:12" ht="21.75" customHeight="1">
      <c r="A16" s="282" t="s">
        <v>290</v>
      </c>
      <c r="B16" s="283" t="s">
        <v>291</v>
      </c>
      <c r="C16" s="284" t="s">
        <v>173</v>
      </c>
      <c r="D16" s="285">
        <v>17318</v>
      </c>
      <c r="E16" s="278"/>
      <c r="F16" s="314">
        <v>41513</v>
      </c>
      <c r="G16" s="284">
        <v>1</v>
      </c>
      <c r="H16" s="678" t="s">
        <v>334</v>
      </c>
      <c r="I16" s="679"/>
      <c r="J16" s="679"/>
      <c r="K16" s="679"/>
      <c r="L16" s="680"/>
    </row>
    <row r="17" spans="1:13" ht="21.75" customHeight="1">
      <c r="A17" s="282" t="s">
        <v>292</v>
      </c>
      <c r="B17" s="283" t="s">
        <v>293</v>
      </c>
      <c r="C17" s="284" t="s">
        <v>173</v>
      </c>
      <c r="D17" s="285">
        <v>17099</v>
      </c>
      <c r="E17" s="278"/>
      <c r="F17" s="284" t="s">
        <v>289</v>
      </c>
      <c r="G17" s="286"/>
      <c r="H17" s="284" t="s">
        <v>289</v>
      </c>
      <c r="I17" s="287"/>
      <c r="J17" s="287"/>
      <c r="K17" s="287"/>
      <c r="L17" s="288"/>
      <c r="M17" s="289"/>
    </row>
    <row r="18" spans="1:13" ht="21.75" customHeight="1">
      <c r="A18" s="282" t="s">
        <v>294</v>
      </c>
      <c r="B18" s="283" t="s">
        <v>295</v>
      </c>
      <c r="C18" s="284" t="s">
        <v>173</v>
      </c>
      <c r="D18" s="285">
        <v>17099</v>
      </c>
      <c r="E18" s="278"/>
      <c r="F18" s="284" t="s">
        <v>289</v>
      </c>
      <c r="G18" s="286"/>
      <c r="H18" s="284" t="s">
        <v>289</v>
      </c>
      <c r="I18" s="287"/>
      <c r="J18" s="287"/>
      <c r="L18" s="288"/>
      <c r="M18" s="289"/>
    </row>
    <row r="19" spans="1:12" ht="6" customHeight="1">
      <c r="A19" s="290"/>
      <c r="B19" s="291"/>
      <c r="C19" s="291"/>
      <c r="D19" s="291"/>
      <c r="E19" s="290"/>
      <c r="F19" s="291"/>
      <c r="G19" s="290"/>
      <c r="H19" s="291"/>
      <c r="I19" s="290"/>
      <c r="J19" s="358"/>
      <c r="K19" s="358"/>
      <c r="L19" s="358"/>
    </row>
    <row r="20" ht="7.5" customHeight="1"/>
    <row r="21" spans="1:8" ht="14.25">
      <c r="A21" s="266" t="s">
        <v>296</v>
      </c>
      <c r="B21" s="292" t="s">
        <v>297</v>
      </c>
      <c r="H21" s="266" t="s">
        <v>298</v>
      </c>
    </row>
    <row r="22" spans="1:14" ht="14.25">
      <c r="A22" s="266" t="s">
        <v>299</v>
      </c>
      <c r="B22" s="292" t="s">
        <v>300</v>
      </c>
      <c r="H22" s="266" t="s">
        <v>301</v>
      </c>
      <c r="N22" s="266" t="s">
        <v>302</v>
      </c>
    </row>
    <row r="23" spans="1:2" ht="14.25">
      <c r="A23" s="266" t="s">
        <v>303</v>
      </c>
      <c r="B23" s="292" t="s">
        <v>335</v>
      </c>
    </row>
    <row r="24" ht="8.25" customHeight="1"/>
    <row r="25" spans="3:12" ht="14.25">
      <c r="C25" s="353" t="s">
        <v>329</v>
      </c>
      <c r="D25" s="353"/>
      <c r="F25" s="353" t="s">
        <v>314</v>
      </c>
      <c r="G25" s="353"/>
      <c r="H25" s="353"/>
      <c r="I25" s="353" t="s">
        <v>304</v>
      </c>
      <c r="J25" s="353"/>
      <c r="K25" s="353"/>
      <c r="L25" s="353"/>
    </row>
    <row r="26" spans="3:12" ht="15">
      <c r="C26" s="352" t="s">
        <v>331</v>
      </c>
      <c r="D26" s="352"/>
      <c r="F26" s="352" t="s">
        <v>305</v>
      </c>
      <c r="G26" s="352"/>
      <c r="H26" s="352"/>
      <c r="I26" s="354" t="s">
        <v>306</v>
      </c>
      <c r="J26" s="354"/>
      <c r="K26" s="354"/>
      <c r="L26" s="354"/>
    </row>
    <row r="30" ht="15">
      <c r="A30" s="2"/>
    </row>
    <row r="31" ht="15">
      <c r="A31" s="2"/>
    </row>
    <row r="32" spans="1:4" ht="15">
      <c r="A32" s="2"/>
      <c r="D32" s="293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</sheetData>
  <sheetProtection/>
  <mergeCells count="23">
    <mergeCell ref="C13:C14"/>
    <mergeCell ref="H16:L16"/>
    <mergeCell ref="D13:D14"/>
    <mergeCell ref="C26:D26"/>
    <mergeCell ref="F26:H26"/>
    <mergeCell ref="I26:L26"/>
    <mergeCell ref="H13:H14"/>
    <mergeCell ref="I13:I14"/>
    <mergeCell ref="J13:K13"/>
    <mergeCell ref="L13:L14"/>
    <mergeCell ref="I25:L25"/>
    <mergeCell ref="F25:H25"/>
    <mergeCell ref="C25:D25"/>
    <mergeCell ref="A1:L1"/>
    <mergeCell ref="G7:K7"/>
    <mergeCell ref="L7:O7"/>
    <mergeCell ref="A13:A14"/>
    <mergeCell ref="B13:B14"/>
    <mergeCell ref="J19:L19"/>
    <mergeCell ref="F13:F14"/>
    <mergeCell ref="E13:E14"/>
    <mergeCell ref="D15:L15"/>
    <mergeCell ref="G13:G14"/>
  </mergeCells>
  <printOptions/>
  <pageMargins left="0.54" right="0.4" top="0.75" bottom="0.75" header="0.3" footer="0.3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X46"/>
  <sheetViews>
    <sheetView zoomScalePageLayoutView="0" workbookViewId="0" topLeftCell="A26">
      <selection activeCell="D45" sqref="D45"/>
    </sheetView>
  </sheetViews>
  <sheetFormatPr defaultColWidth="9.140625" defaultRowHeight="15"/>
  <cols>
    <col min="1" max="1" width="12.421875" style="0" customWidth="1"/>
    <col min="2" max="2" width="10.140625" style="0" customWidth="1"/>
    <col min="3" max="3" width="10.28125" style="0" customWidth="1"/>
    <col min="4" max="4" width="9.8515625" style="0" customWidth="1"/>
    <col min="5" max="5" width="10.421875" style="0" customWidth="1"/>
    <col min="6" max="6" width="13.28125" style="0" customWidth="1"/>
    <col min="7" max="7" width="11.7109375" style="0" customWidth="1"/>
    <col min="8" max="8" width="9.28125" style="0" customWidth="1"/>
    <col min="9" max="9" width="13.421875" style="0" customWidth="1"/>
    <col min="10" max="10" width="7.8515625" style="0" customWidth="1"/>
    <col min="11" max="11" width="16.7109375" style="0" customWidth="1"/>
    <col min="12" max="12" width="2.140625" style="0" customWidth="1"/>
    <col min="13" max="13" width="0.9921875" style="0" customWidth="1"/>
    <col min="15" max="17" width="4.421875" style="0" customWidth="1"/>
    <col min="18" max="18" width="3.8515625" style="0" customWidth="1"/>
    <col min="19" max="19" width="7.00390625" style="0" customWidth="1"/>
    <col min="20" max="22" width="5.421875" style="0" customWidth="1"/>
    <col min="23" max="23" width="6.28125" style="0" customWidth="1"/>
  </cols>
  <sheetData>
    <row r="3" spans="1:11" ht="15">
      <c r="A3" s="410" t="s">
        <v>232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5">
      <c r="A4" s="410" t="s">
        <v>233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ht="7.5" customHeight="1"/>
    <row r="6" spans="1:11" ht="26.25" customHeight="1">
      <c r="A6" s="681" t="s">
        <v>234</v>
      </c>
      <c r="B6" s="681" t="s">
        <v>1</v>
      </c>
      <c r="C6" s="681" t="s">
        <v>235</v>
      </c>
      <c r="D6" s="681" t="s">
        <v>236</v>
      </c>
      <c r="E6" s="464" t="s">
        <v>252</v>
      </c>
      <c r="F6" s="466"/>
      <c r="G6" s="464" t="s">
        <v>238</v>
      </c>
      <c r="H6" s="466"/>
      <c r="I6" s="681" t="s">
        <v>239</v>
      </c>
      <c r="J6" s="681" t="s">
        <v>240</v>
      </c>
      <c r="K6" s="681" t="s">
        <v>241</v>
      </c>
    </row>
    <row r="7" spans="1:22" ht="36.75" customHeight="1">
      <c r="A7" s="682"/>
      <c r="B7" s="682"/>
      <c r="C7" s="682"/>
      <c r="D7" s="682"/>
      <c r="E7" s="253" t="s">
        <v>242</v>
      </c>
      <c r="F7" s="253" t="s">
        <v>247</v>
      </c>
      <c r="G7" s="253" t="s">
        <v>243</v>
      </c>
      <c r="H7" s="257" t="s">
        <v>244</v>
      </c>
      <c r="I7" s="682"/>
      <c r="J7" s="682"/>
      <c r="K7" s="682"/>
      <c r="N7" s="686">
        <v>41426</v>
      </c>
      <c r="O7" s="687"/>
      <c r="P7" s="687"/>
      <c r="Q7" s="688"/>
      <c r="S7" s="686">
        <v>41334</v>
      </c>
      <c r="T7" s="522"/>
      <c r="U7" s="522"/>
      <c r="V7" s="515"/>
    </row>
    <row r="8" spans="1:23" ht="20.25" customHeight="1">
      <c r="A8" s="683" t="s">
        <v>245</v>
      </c>
      <c r="B8" s="6" t="s">
        <v>2</v>
      </c>
      <c r="C8" s="250">
        <v>42</v>
      </c>
      <c r="D8" s="202">
        <v>46</v>
      </c>
      <c r="E8" s="250">
        <v>0</v>
      </c>
      <c r="F8" s="250">
        <v>0</v>
      </c>
      <c r="G8" s="250">
        <v>0</v>
      </c>
      <c r="H8" s="258">
        <v>4</v>
      </c>
      <c r="I8" s="250">
        <v>2</v>
      </c>
      <c r="J8" s="256" t="s">
        <v>249</v>
      </c>
      <c r="K8" s="250">
        <v>0</v>
      </c>
      <c r="N8" s="202" t="s">
        <v>2</v>
      </c>
      <c r="O8" s="202">
        <v>30</v>
      </c>
      <c r="P8" s="202">
        <v>16</v>
      </c>
      <c r="Q8" s="202">
        <f aca="true" t="shared" si="0" ref="Q8:Q14">P8+O8</f>
        <v>46</v>
      </c>
      <c r="R8" s="201"/>
      <c r="S8" s="201" t="s">
        <v>2</v>
      </c>
      <c r="T8" s="202">
        <v>15</v>
      </c>
      <c r="U8" s="202">
        <v>14</v>
      </c>
      <c r="V8" s="202">
        <f aca="true" t="shared" si="1" ref="V8:V14">U8+T8</f>
        <v>29</v>
      </c>
      <c r="W8">
        <v>1</v>
      </c>
    </row>
    <row r="9" spans="1:23" ht="15">
      <c r="A9" s="684"/>
      <c r="B9" s="6" t="s">
        <v>5</v>
      </c>
      <c r="C9" s="250">
        <v>24</v>
      </c>
      <c r="D9" s="255">
        <v>33</v>
      </c>
      <c r="E9" s="250">
        <v>0</v>
      </c>
      <c r="F9" s="250">
        <v>0</v>
      </c>
      <c r="G9" s="250">
        <v>0</v>
      </c>
      <c r="H9" s="258">
        <v>2</v>
      </c>
      <c r="I9" s="250">
        <v>1</v>
      </c>
      <c r="J9" s="256" t="s">
        <v>253</v>
      </c>
      <c r="K9" s="250">
        <v>0</v>
      </c>
      <c r="N9" s="206" t="s">
        <v>5</v>
      </c>
      <c r="O9" s="207">
        <v>18</v>
      </c>
      <c r="P9" s="207">
        <v>15</v>
      </c>
      <c r="Q9" s="202">
        <f t="shared" si="0"/>
        <v>33</v>
      </c>
      <c r="R9" s="202"/>
      <c r="S9" s="206" t="s">
        <v>5</v>
      </c>
      <c r="T9" s="207">
        <v>27</v>
      </c>
      <c r="U9" s="207">
        <v>33</v>
      </c>
      <c r="V9" s="202">
        <f t="shared" si="1"/>
        <v>60</v>
      </c>
      <c r="W9">
        <v>2</v>
      </c>
    </row>
    <row r="10" spans="1:23" ht="15">
      <c r="A10" s="684"/>
      <c r="B10" s="6" t="s">
        <v>22</v>
      </c>
      <c r="C10" s="250">
        <v>60</v>
      </c>
      <c r="D10" s="255">
        <v>64</v>
      </c>
      <c r="E10" s="250">
        <v>0</v>
      </c>
      <c r="F10" s="250">
        <v>0</v>
      </c>
      <c r="G10" s="250">
        <v>0</v>
      </c>
      <c r="H10" s="258">
        <v>1</v>
      </c>
      <c r="I10" s="250">
        <v>1</v>
      </c>
      <c r="J10" s="256" t="s">
        <v>254</v>
      </c>
      <c r="K10" s="250">
        <v>0</v>
      </c>
      <c r="N10" s="206" t="s">
        <v>22</v>
      </c>
      <c r="O10" s="207">
        <v>30</v>
      </c>
      <c r="P10" s="207">
        <v>34</v>
      </c>
      <c r="Q10" s="202">
        <f t="shared" si="0"/>
        <v>64</v>
      </c>
      <c r="R10" s="202"/>
      <c r="S10" s="206" t="s">
        <v>22</v>
      </c>
      <c r="T10" s="207">
        <v>25</v>
      </c>
      <c r="U10" s="207">
        <v>23</v>
      </c>
      <c r="V10" s="202">
        <f t="shared" si="1"/>
        <v>48</v>
      </c>
      <c r="W10">
        <v>3</v>
      </c>
    </row>
    <row r="11" spans="1:23" ht="15">
      <c r="A11" s="684"/>
      <c r="B11" s="6" t="s">
        <v>19</v>
      </c>
      <c r="C11" s="250">
        <v>45</v>
      </c>
      <c r="D11" s="255">
        <v>44</v>
      </c>
      <c r="E11" s="250">
        <v>0</v>
      </c>
      <c r="F11" s="250">
        <v>0</v>
      </c>
      <c r="G11" s="250">
        <v>0</v>
      </c>
      <c r="H11" s="258">
        <v>0</v>
      </c>
      <c r="I11" s="250">
        <v>1</v>
      </c>
      <c r="J11" s="256" t="s">
        <v>255</v>
      </c>
      <c r="K11" s="250">
        <v>0</v>
      </c>
      <c r="N11" s="206" t="s">
        <v>19</v>
      </c>
      <c r="O11" s="207">
        <v>21</v>
      </c>
      <c r="P11" s="207">
        <v>23</v>
      </c>
      <c r="Q11" s="202">
        <f t="shared" si="0"/>
        <v>44</v>
      </c>
      <c r="R11" s="202"/>
      <c r="S11" s="206" t="s">
        <v>19</v>
      </c>
      <c r="T11" s="207">
        <v>26</v>
      </c>
      <c r="U11" s="207">
        <v>19</v>
      </c>
      <c r="V11" s="202">
        <f t="shared" si="1"/>
        <v>45</v>
      </c>
      <c r="W11">
        <v>4</v>
      </c>
    </row>
    <row r="12" spans="1:23" ht="15">
      <c r="A12" s="684"/>
      <c r="B12" s="6" t="s">
        <v>18</v>
      </c>
      <c r="C12" s="250">
        <v>45</v>
      </c>
      <c r="D12" s="255">
        <v>45</v>
      </c>
      <c r="E12" s="250">
        <v>0</v>
      </c>
      <c r="F12" s="250">
        <v>0</v>
      </c>
      <c r="G12" s="250">
        <v>0</v>
      </c>
      <c r="H12" s="258">
        <v>0</v>
      </c>
      <c r="I12" s="250">
        <v>1</v>
      </c>
      <c r="J12" s="256" t="s">
        <v>256</v>
      </c>
      <c r="K12" s="250">
        <v>0</v>
      </c>
      <c r="N12" s="206" t="s">
        <v>18</v>
      </c>
      <c r="O12" s="207">
        <v>24</v>
      </c>
      <c r="P12" s="207">
        <v>21</v>
      </c>
      <c r="Q12" s="202">
        <f t="shared" si="0"/>
        <v>45</v>
      </c>
      <c r="R12" s="202"/>
      <c r="S12" s="206" t="s">
        <v>18</v>
      </c>
      <c r="T12" s="207">
        <v>22</v>
      </c>
      <c r="U12" s="207">
        <v>23</v>
      </c>
      <c r="V12" s="202">
        <f t="shared" si="1"/>
        <v>45</v>
      </c>
      <c r="W12">
        <v>5</v>
      </c>
    </row>
    <row r="13" spans="1:23" ht="15">
      <c r="A13" s="684"/>
      <c r="B13" s="6" t="s">
        <v>15</v>
      </c>
      <c r="C13" s="250">
        <v>35</v>
      </c>
      <c r="D13" s="255">
        <v>37</v>
      </c>
      <c r="E13" s="250">
        <v>0</v>
      </c>
      <c r="F13" s="250">
        <v>1</v>
      </c>
      <c r="G13" s="250">
        <v>0</v>
      </c>
      <c r="H13" s="258">
        <v>1</v>
      </c>
      <c r="I13" s="250">
        <v>1</v>
      </c>
      <c r="J13" s="256" t="s">
        <v>257</v>
      </c>
      <c r="K13" s="250">
        <v>0</v>
      </c>
      <c r="N13" s="206" t="s">
        <v>15</v>
      </c>
      <c r="O13" s="207">
        <v>15</v>
      </c>
      <c r="P13" s="207">
        <v>22</v>
      </c>
      <c r="Q13" s="202">
        <f t="shared" si="0"/>
        <v>37</v>
      </c>
      <c r="R13" s="202"/>
      <c r="S13" s="206" t="s">
        <v>15</v>
      </c>
      <c r="T13" s="207">
        <v>18</v>
      </c>
      <c r="U13" s="207">
        <v>19</v>
      </c>
      <c r="V13" s="202">
        <f t="shared" si="1"/>
        <v>37</v>
      </c>
      <c r="W13">
        <v>6</v>
      </c>
    </row>
    <row r="14" spans="1:23" ht="15">
      <c r="A14" s="685"/>
      <c r="B14" s="6" t="s">
        <v>12</v>
      </c>
      <c r="C14" s="250">
        <v>34</v>
      </c>
      <c r="D14" s="255">
        <v>38</v>
      </c>
      <c r="E14" s="250">
        <v>0</v>
      </c>
      <c r="F14" s="250">
        <v>0</v>
      </c>
      <c r="G14" s="250">
        <v>0</v>
      </c>
      <c r="H14" s="258">
        <v>0</v>
      </c>
      <c r="I14" s="250">
        <v>1</v>
      </c>
      <c r="J14" s="256" t="s">
        <v>258</v>
      </c>
      <c r="K14" s="250">
        <v>0</v>
      </c>
      <c r="N14" s="206" t="s">
        <v>228</v>
      </c>
      <c r="O14" s="214">
        <v>19</v>
      </c>
      <c r="P14" s="214">
        <v>19</v>
      </c>
      <c r="Q14" s="202">
        <f t="shared" si="0"/>
        <v>38</v>
      </c>
      <c r="R14" s="202"/>
      <c r="S14" s="206" t="s">
        <v>228</v>
      </c>
      <c r="T14" s="214">
        <v>14</v>
      </c>
      <c r="U14" s="214">
        <v>20</v>
      </c>
      <c r="V14" s="202">
        <f t="shared" si="1"/>
        <v>34</v>
      </c>
      <c r="W14">
        <v>7</v>
      </c>
    </row>
    <row r="15" spans="1:11" ht="15">
      <c r="A15" s="514" t="s">
        <v>10</v>
      </c>
      <c r="B15" s="515"/>
      <c r="C15" s="250">
        <f>SUM(C8:C14)</f>
        <v>285</v>
      </c>
      <c r="D15" s="172">
        <f>SUM(D8:D14)</f>
        <v>307</v>
      </c>
      <c r="E15" s="250">
        <v>0</v>
      </c>
      <c r="F15" s="250">
        <v>1</v>
      </c>
      <c r="G15" s="250">
        <v>0</v>
      </c>
      <c r="H15" s="258">
        <f>SUM(H8:H14)</f>
        <v>8</v>
      </c>
      <c r="I15" s="250"/>
      <c r="J15" s="254" t="s">
        <v>259</v>
      </c>
      <c r="K15" s="250">
        <v>0</v>
      </c>
    </row>
    <row r="16" ht="15">
      <c r="D16" s="3"/>
    </row>
    <row r="18" ht="15">
      <c r="H18" t="s">
        <v>246</v>
      </c>
    </row>
    <row r="19" ht="3" customHeight="1"/>
    <row r="20" spans="9:11" ht="15">
      <c r="I20" s="410" t="s">
        <v>28</v>
      </c>
      <c r="J20" s="410"/>
      <c r="K20" s="410"/>
    </row>
    <row r="21" spans="9:11" ht="15">
      <c r="I21" s="410" t="s">
        <v>23</v>
      </c>
      <c r="J21" s="410"/>
      <c r="K21" s="410"/>
    </row>
    <row r="28" spans="1:11" ht="15">
      <c r="A28" s="410" t="s">
        <v>232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</row>
    <row r="29" spans="1:11" ht="15">
      <c r="A29" s="410" t="s">
        <v>233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</row>
    <row r="30" ht="7.5" customHeight="1"/>
    <row r="31" spans="1:23" ht="20.25" customHeight="1">
      <c r="A31" s="681" t="s">
        <v>234</v>
      </c>
      <c r="B31" s="681" t="s">
        <v>1</v>
      </c>
      <c r="C31" s="681" t="s">
        <v>235</v>
      </c>
      <c r="D31" s="681" t="s">
        <v>236</v>
      </c>
      <c r="E31" s="464" t="s">
        <v>237</v>
      </c>
      <c r="F31" s="466"/>
      <c r="G31" s="464" t="s">
        <v>238</v>
      </c>
      <c r="H31" s="466"/>
      <c r="I31" s="681" t="s">
        <v>239</v>
      </c>
      <c r="J31" s="681" t="s">
        <v>240</v>
      </c>
      <c r="K31" s="681" t="s">
        <v>241</v>
      </c>
      <c r="N31" s="689">
        <v>41426</v>
      </c>
      <c r="O31" s="690"/>
      <c r="P31" s="691"/>
      <c r="S31" s="686">
        <v>41334</v>
      </c>
      <c r="T31" s="522"/>
      <c r="U31" s="522"/>
      <c r="V31" s="522"/>
      <c r="W31" s="515"/>
    </row>
    <row r="32" spans="1:23" ht="36.75" customHeight="1">
      <c r="A32" s="682"/>
      <c r="B32" s="682"/>
      <c r="C32" s="682"/>
      <c r="D32" s="682"/>
      <c r="E32" s="253" t="s">
        <v>242</v>
      </c>
      <c r="F32" s="253" t="s">
        <v>247</v>
      </c>
      <c r="G32" s="253" t="s">
        <v>243</v>
      </c>
      <c r="H32" s="253" t="s">
        <v>244</v>
      </c>
      <c r="I32" s="682"/>
      <c r="J32" s="682"/>
      <c r="K32" s="682"/>
      <c r="N32" s="69" t="s">
        <v>3</v>
      </c>
      <c r="O32" s="69" t="s">
        <v>4</v>
      </c>
      <c r="P32" s="69" t="s">
        <v>30</v>
      </c>
      <c r="S32" s="692" t="s">
        <v>3</v>
      </c>
      <c r="T32" s="693"/>
      <c r="U32" s="693" t="s">
        <v>4</v>
      </c>
      <c r="V32" s="694"/>
      <c r="W32" s="252" t="s">
        <v>30</v>
      </c>
    </row>
    <row r="33" spans="1:24" ht="20.25" customHeight="1">
      <c r="A33" s="683" t="s">
        <v>67</v>
      </c>
      <c r="B33" s="6" t="s">
        <v>2</v>
      </c>
      <c r="C33" s="250">
        <v>20</v>
      </c>
      <c r="D33" s="251">
        <v>25</v>
      </c>
      <c r="E33" s="250">
        <v>0</v>
      </c>
      <c r="F33" s="250">
        <v>0</v>
      </c>
      <c r="G33" s="250">
        <v>0</v>
      </c>
      <c r="H33" s="250">
        <v>5</v>
      </c>
      <c r="I33" s="250">
        <v>1</v>
      </c>
      <c r="J33" s="254" t="s">
        <v>249</v>
      </c>
      <c r="K33" s="250">
        <v>0</v>
      </c>
      <c r="N33" s="251">
        <v>14</v>
      </c>
      <c r="O33" s="251">
        <v>11</v>
      </c>
      <c r="P33" s="251">
        <f aca="true" t="shared" si="2" ref="P33:P39">O33+N33</f>
        <v>25</v>
      </c>
      <c r="S33" s="611">
        <v>16</v>
      </c>
      <c r="T33" s="611"/>
      <c r="U33" s="611">
        <v>9</v>
      </c>
      <c r="V33" s="611"/>
      <c r="W33" s="251">
        <f aca="true" t="shared" si="3" ref="W33:W39">U33+S33</f>
        <v>25</v>
      </c>
      <c r="X33">
        <v>1</v>
      </c>
    </row>
    <row r="34" spans="1:24" ht="15">
      <c r="A34" s="684"/>
      <c r="B34" s="6" t="s">
        <v>5</v>
      </c>
      <c r="C34" s="250">
        <v>15</v>
      </c>
      <c r="D34" s="251">
        <v>16</v>
      </c>
      <c r="E34" s="250">
        <v>0</v>
      </c>
      <c r="F34" s="250">
        <v>0</v>
      </c>
      <c r="G34" s="250">
        <v>0</v>
      </c>
      <c r="H34" s="250">
        <v>1</v>
      </c>
      <c r="I34" s="250">
        <v>1</v>
      </c>
      <c r="J34" s="254" t="s">
        <v>250</v>
      </c>
      <c r="K34" s="250">
        <v>0</v>
      </c>
      <c r="N34" s="251">
        <v>9</v>
      </c>
      <c r="O34" s="251">
        <v>7</v>
      </c>
      <c r="P34" s="251">
        <f t="shared" si="2"/>
        <v>16</v>
      </c>
      <c r="S34" s="646">
        <v>17</v>
      </c>
      <c r="T34" s="647"/>
      <c r="U34" s="646">
        <v>13</v>
      </c>
      <c r="V34" s="647"/>
      <c r="W34" s="251">
        <f t="shared" si="3"/>
        <v>30</v>
      </c>
      <c r="X34">
        <v>2</v>
      </c>
    </row>
    <row r="35" spans="1:24" ht="15">
      <c r="A35" s="684"/>
      <c r="B35" s="6" t="s">
        <v>22</v>
      </c>
      <c r="C35" s="250">
        <v>30</v>
      </c>
      <c r="D35" s="251">
        <v>35</v>
      </c>
      <c r="E35" s="250">
        <v>0</v>
      </c>
      <c r="F35" s="250">
        <v>1</v>
      </c>
      <c r="G35" s="250">
        <v>0</v>
      </c>
      <c r="H35" s="250">
        <v>1</v>
      </c>
      <c r="I35" s="250">
        <v>1</v>
      </c>
      <c r="J35" s="254" t="s">
        <v>251</v>
      </c>
      <c r="K35" s="250">
        <v>0</v>
      </c>
      <c r="N35" s="251">
        <v>21</v>
      </c>
      <c r="O35" s="251">
        <v>14</v>
      </c>
      <c r="P35" s="251">
        <f t="shared" si="2"/>
        <v>35</v>
      </c>
      <c r="S35" s="646">
        <v>25</v>
      </c>
      <c r="T35" s="647"/>
      <c r="U35" s="646">
        <v>12</v>
      </c>
      <c r="V35" s="647"/>
      <c r="W35" s="251">
        <f t="shared" si="3"/>
        <v>37</v>
      </c>
      <c r="X35">
        <v>3</v>
      </c>
    </row>
    <row r="36" spans="1:24" ht="15">
      <c r="A36" s="684"/>
      <c r="B36" s="6" t="s">
        <v>19</v>
      </c>
      <c r="C36" s="250">
        <v>30</v>
      </c>
      <c r="D36" s="251">
        <v>31</v>
      </c>
      <c r="E36" s="250">
        <v>0</v>
      </c>
      <c r="F36" s="250">
        <v>0</v>
      </c>
      <c r="G36" s="250">
        <v>0</v>
      </c>
      <c r="H36" s="250">
        <v>1</v>
      </c>
      <c r="I36" s="250">
        <v>1</v>
      </c>
      <c r="J36" s="254" t="s">
        <v>261</v>
      </c>
      <c r="K36" s="250">
        <v>0</v>
      </c>
      <c r="N36" s="62">
        <v>19</v>
      </c>
      <c r="O36" s="62">
        <v>12</v>
      </c>
      <c r="P36" s="251">
        <f t="shared" si="2"/>
        <v>31</v>
      </c>
      <c r="S36" s="646">
        <v>16</v>
      </c>
      <c r="T36" s="647"/>
      <c r="U36" s="646">
        <v>16</v>
      </c>
      <c r="V36" s="647"/>
      <c r="W36" s="251">
        <f t="shared" si="3"/>
        <v>32</v>
      </c>
      <c r="X36">
        <v>4</v>
      </c>
    </row>
    <row r="37" spans="1:24" ht="15">
      <c r="A37" s="684"/>
      <c r="B37" s="6" t="s">
        <v>18</v>
      </c>
      <c r="C37" s="250">
        <v>30</v>
      </c>
      <c r="D37" s="251">
        <v>29</v>
      </c>
      <c r="E37" s="250">
        <v>0</v>
      </c>
      <c r="F37" s="250">
        <v>0</v>
      </c>
      <c r="G37" s="250">
        <v>0</v>
      </c>
      <c r="H37" s="250">
        <v>0</v>
      </c>
      <c r="I37" s="250">
        <v>1</v>
      </c>
      <c r="J37" s="254" t="s">
        <v>262</v>
      </c>
      <c r="K37" s="250">
        <v>0</v>
      </c>
      <c r="N37" s="62">
        <v>12</v>
      </c>
      <c r="O37" s="62">
        <v>17</v>
      </c>
      <c r="P37" s="251">
        <f t="shared" si="2"/>
        <v>29</v>
      </c>
      <c r="S37" s="646">
        <v>14</v>
      </c>
      <c r="T37" s="647"/>
      <c r="U37" s="646">
        <v>10</v>
      </c>
      <c r="V37" s="647"/>
      <c r="W37" s="251">
        <f t="shared" si="3"/>
        <v>24</v>
      </c>
      <c r="X37">
        <v>5</v>
      </c>
    </row>
    <row r="38" spans="1:24" ht="15">
      <c r="A38" s="684"/>
      <c r="B38" s="6" t="s">
        <v>15</v>
      </c>
      <c r="C38" s="250">
        <v>21</v>
      </c>
      <c r="D38" s="251">
        <v>24</v>
      </c>
      <c r="E38" s="250">
        <v>0</v>
      </c>
      <c r="F38" s="250">
        <v>0</v>
      </c>
      <c r="G38" s="250">
        <v>0</v>
      </c>
      <c r="H38" s="250">
        <v>1</v>
      </c>
      <c r="I38" s="250">
        <v>1</v>
      </c>
      <c r="J38" s="254" t="s">
        <v>248</v>
      </c>
      <c r="K38" s="250">
        <v>0</v>
      </c>
      <c r="N38" s="251">
        <v>14</v>
      </c>
      <c r="O38" s="251">
        <v>10</v>
      </c>
      <c r="P38" s="251">
        <f t="shared" si="2"/>
        <v>24</v>
      </c>
      <c r="S38" s="646">
        <v>11</v>
      </c>
      <c r="T38" s="647"/>
      <c r="U38" s="646">
        <v>13</v>
      </c>
      <c r="V38" s="647"/>
      <c r="W38" s="251">
        <f t="shared" si="3"/>
        <v>24</v>
      </c>
      <c r="X38">
        <v>6</v>
      </c>
    </row>
    <row r="39" spans="1:24" ht="15">
      <c r="A39" s="685"/>
      <c r="B39" s="6" t="s">
        <v>12</v>
      </c>
      <c r="C39" s="250">
        <v>22</v>
      </c>
      <c r="D39" s="251">
        <v>24</v>
      </c>
      <c r="E39" s="250">
        <v>0</v>
      </c>
      <c r="F39" s="250">
        <v>0</v>
      </c>
      <c r="G39" s="250">
        <v>0</v>
      </c>
      <c r="H39" s="250">
        <v>0</v>
      </c>
      <c r="I39" s="250">
        <v>1</v>
      </c>
      <c r="J39" s="254" t="s">
        <v>248</v>
      </c>
      <c r="K39" s="250">
        <v>0</v>
      </c>
      <c r="N39" s="251">
        <v>11</v>
      </c>
      <c r="O39" s="251">
        <v>13</v>
      </c>
      <c r="P39" s="251">
        <f t="shared" si="2"/>
        <v>24</v>
      </c>
      <c r="S39" s="646">
        <v>12</v>
      </c>
      <c r="T39" s="647"/>
      <c r="U39" s="646">
        <v>12</v>
      </c>
      <c r="V39" s="647"/>
      <c r="W39" s="251">
        <f t="shared" si="3"/>
        <v>24</v>
      </c>
      <c r="X39">
        <v>7</v>
      </c>
    </row>
    <row r="40" spans="1:23" ht="15">
      <c r="A40" s="514" t="s">
        <v>10</v>
      </c>
      <c r="B40" s="515"/>
      <c r="C40" s="250">
        <f>SUM(C33:C39)</f>
        <v>168</v>
      </c>
      <c r="D40" s="39">
        <v>184</v>
      </c>
      <c r="E40" s="250">
        <v>0</v>
      </c>
      <c r="F40" s="250">
        <v>1</v>
      </c>
      <c r="G40" s="250">
        <v>0</v>
      </c>
      <c r="H40" s="250">
        <f>SUM(H33:H39)</f>
        <v>9</v>
      </c>
      <c r="I40" s="250">
        <v>1</v>
      </c>
      <c r="J40" s="254" t="s">
        <v>260</v>
      </c>
      <c r="K40" s="250">
        <v>0</v>
      </c>
      <c r="N40" s="44">
        <f>SUM(N33:N39)</f>
        <v>100</v>
      </c>
      <c r="O40" s="43">
        <f>SUM(O33:O39)</f>
        <v>84</v>
      </c>
      <c r="P40" s="43">
        <f>SUM(P33:P39)</f>
        <v>184</v>
      </c>
      <c r="S40" s="658">
        <f>SUM(S33:T39)</f>
        <v>111</v>
      </c>
      <c r="T40" s="659"/>
      <c r="U40" s="658">
        <f>SUM(U33:V39)</f>
        <v>85</v>
      </c>
      <c r="V40" s="659"/>
      <c r="W40" s="40">
        <f>SUM(W33:W39)</f>
        <v>196</v>
      </c>
    </row>
    <row r="43" ht="15">
      <c r="H43" t="s">
        <v>246</v>
      </c>
    </row>
    <row r="44" ht="3" customHeight="1"/>
    <row r="45" spans="9:11" ht="15">
      <c r="I45" s="410" t="s">
        <v>28</v>
      </c>
      <c r="J45" s="410"/>
      <c r="K45" s="410"/>
    </row>
    <row r="46" spans="9:11" ht="15">
      <c r="I46" s="410" t="s">
        <v>23</v>
      </c>
      <c r="J46" s="410"/>
      <c r="K46" s="410"/>
    </row>
  </sheetData>
  <sheetProtection/>
  <mergeCells count="52">
    <mergeCell ref="S7:V7"/>
    <mergeCell ref="N7:Q7"/>
    <mergeCell ref="S39:T39"/>
    <mergeCell ref="U39:V39"/>
    <mergeCell ref="S40:T40"/>
    <mergeCell ref="U40:V40"/>
    <mergeCell ref="N31:P31"/>
    <mergeCell ref="S31:W31"/>
    <mergeCell ref="S32:T32"/>
    <mergeCell ref="U32:V32"/>
    <mergeCell ref="S36:T36"/>
    <mergeCell ref="U36:V36"/>
    <mergeCell ref="S37:T37"/>
    <mergeCell ref="U37:V37"/>
    <mergeCell ref="S38:T38"/>
    <mergeCell ref="U38:V38"/>
    <mergeCell ref="A33:A39"/>
    <mergeCell ref="A40:B40"/>
    <mergeCell ref="I45:K45"/>
    <mergeCell ref="I46:K46"/>
    <mergeCell ref="S33:T33"/>
    <mergeCell ref="U33:V33"/>
    <mergeCell ref="S34:T34"/>
    <mergeCell ref="U34:V34"/>
    <mergeCell ref="S35:T35"/>
    <mergeCell ref="U35:V35"/>
    <mergeCell ref="A29:K29"/>
    <mergeCell ref="A31:A32"/>
    <mergeCell ref="B31:B32"/>
    <mergeCell ref="C31:C32"/>
    <mergeCell ref="D31:D32"/>
    <mergeCell ref="E31:F31"/>
    <mergeCell ref="G31:H31"/>
    <mergeCell ref="I31:I32"/>
    <mergeCell ref="J31:J32"/>
    <mergeCell ref="K31:K32"/>
    <mergeCell ref="K6:K7"/>
    <mergeCell ref="A8:A14"/>
    <mergeCell ref="A15:B15"/>
    <mergeCell ref="I20:K20"/>
    <mergeCell ref="I21:K21"/>
    <mergeCell ref="A28:K28"/>
    <mergeCell ref="A3:K3"/>
    <mergeCell ref="A4:K4"/>
    <mergeCell ref="A6:A7"/>
    <mergeCell ref="B6:B7"/>
    <mergeCell ref="C6:C7"/>
    <mergeCell ref="D6:D7"/>
    <mergeCell ref="E6:F6"/>
    <mergeCell ref="G6:H6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Rodriguez</cp:lastModifiedBy>
  <cp:lastPrinted>2014-06-06T20:04:53Z</cp:lastPrinted>
  <dcterms:created xsi:type="dcterms:W3CDTF">2013-06-13T00:46:16Z</dcterms:created>
  <dcterms:modified xsi:type="dcterms:W3CDTF">2014-06-06T20:07:42Z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